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68" activeTab="9"/>
  </bookViews>
  <sheets>
    <sheet name="汇总表" sheetId="10" r:id="rId1"/>
    <sheet name="明细表" sheetId="1" r:id="rId2"/>
    <sheet name="医疗救助" sheetId="3" r:id="rId3"/>
    <sheet name="残疾人事业" sheetId="2" r:id="rId4"/>
    <sheet name="养老服务体系" sheetId="4" r:id="rId5"/>
    <sheet name="高龄老人津贴" sheetId="11" r:id="rId6"/>
    <sheet name="其他民政管理" sheetId="6" r:id="rId7"/>
    <sheet name="县市公益金" sheetId="7" r:id="rId8"/>
    <sheet name="绩效目标表1" sheetId="12" r:id="rId9"/>
    <sheet name="绩效目标表2" sheetId="13" r:id="rId10"/>
  </sheets>
  <definedNames>
    <definedName name="_xlnm._FilterDatabase" localSheetId="4" hidden="1">养老服务体系!$A$4:$D$34</definedName>
    <definedName name="_xlnm.Print_Titles" localSheetId="1">明细表!$4:$4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<sst xmlns="http://schemas.openxmlformats.org/spreadsheetml/2006/main" count="286" uniqueCount="162">
  <si>
    <t>2023年市级福利彩票公益金项目资金分配汇总表</t>
  </si>
  <si>
    <t>金额：万元</t>
  </si>
  <si>
    <t>地区</t>
  </si>
  <si>
    <t>总计</t>
  </si>
  <si>
    <t>市直分配部分</t>
  </si>
  <si>
    <t>县（市、区）</t>
  </si>
  <si>
    <t>备注</t>
  </si>
  <si>
    <t>小计</t>
  </si>
  <si>
    <t>城乡医疗救助项目</t>
  </si>
  <si>
    <t>残疾人事业项目</t>
  </si>
  <si>
    <t>养老服务体系建设项目</t>
  </si>
  <si>
    <t>民政管理事务和其他公益事业等项目</t>
  </si>
  <si>
    <t>县（市、区）公益金</t>
  </si>
  <si>
    <t>合计</t>
  </si>
  <si>
    <t>湛江市民政局</t>
  </si>
  <si>
    <t>湛江市特殊教育学校</t>
  </si>
  <si>
    <t>湛江市医疗保障局</t>
  </si>
  <si>
    <t>湛江市妇女联合会</t>
  </si>
  <si>
    <t>共青团湛江市委员会</t>
  </si>
  <si>
    <t>市直单位小计</t>
  </si>
  <si>
    <t>赤坎区</t>
  </si>
  <si>
    <t>霞山区</t>
  </si>
  <si>
    <t>坡头区</t>
  </si>
  <si>
    <t>麻章区</t>
  </si>
  <si>
    <t>吴川市</t>
  </si>
  <si>
    <t>遂溪县</t>
  </si>
  <si>
    <t>经开区</t>
  </si>
  <si>
    <t>徐闻县</t>
  </si>
  <si>
    <t>雷州市</t>
  </si>
  <si>
    <t>廉江市</t>
  </si>
  <si>
    <t>县（市、区）小计</t>
  </si>
  <si>
    <t>2023年市级福利彩票公益金分配明细表</t>
  </si>
  <si>
    <t xml:space="preserve">        单位：万元</t>
  </si>
  <si>
    <t>项目</t>
  </si>
  <si>
    <t>分配资金</t>
  </si>
  <si>
    <t>一、市直分配合计</t>
  </si>
  <si>
    <t>城乡医疗救助(20%)</t>
  </si>
  <si>
    <t>城乡医疗救助资金</t>
  </si>
  <si>
    <t>残疾人事业资金(20%)</t>
  </si>
  <si>
    <t>残疾人两项补贴</t>
  </si>
  <si>
    <t>该项资金另外具体分配</t>
  </si>
  <si>
    <t>社会养老服务体系建设资金(55%)</t>
  </si>
  <si>
    <t>特困供养人员供养服务机构（敬老院）购买责任保险</t>
  </si>
  <si>
    <t>80周岁以上老人普惠型高龄津贴补助</t>
  </si>
  <si>
    <t>政府购买服务项目（养老服务质量指导中心和家庭床位监管中心项目）</t>
  </si>
  <si>
    <t>湛江市高龄津贴系统运管经费</t>
  </si>
  <si>
    <t>湛江市高龄津贴系统等级保护评估</t>
  </si>
  <si>
    <t>关爱、帮扶、宣传、节日慰问及疫情防控等经费</t>
  </si>
  <si>
    <t>遂溪县村级居家养老服务站点建设补助</t>
  </si>
  <si>
    <t>吴川市村级居家养老服务站点建设补助</t>
  </si>
  <si>
    <t>“三留守”（老人、儿童、妇女）关爱项目</t>
  </si>
  <si>
    <t>“湛江特惠爱”系统升级项目</t>
  </si>
  <si>
    <t>镇村居养服务中心（站）星级评选奖补项目（10个镇级、20个村级）</t>
  </si>
  <si>
    <t>每个县（市、区）1个镇级、2个村级居养服务中心，镇级5万/个、村级2万/个</t>
  </si>
  <si>
    <t>民政管理事务和其他公益事业等项目(5%)</t>
  </si>
  <si>
    <t>创文公益服务经费</t>
  </si>
  <si>
    <t>民政政策法规公益宣传</t>
  </si>
  <si>
    <t>未成年人关爱保护服务经费</t>
  </si>
  <si>
    <t>公益路牌项目</t>
  </si>
  <si>
    <t>公益广告宣传</t>
  </si>
  <si>
    <t>乡村振兴驻镇帮扶经费</t>
  </si>
  <si>
    <t>困难群众慰问经费</t>
  </si>
  <si>
    <t>二、县（市）留成公益金部分</t>
  </si>
  <si>
    <t>吴川市400万元、遂溪县100万元</t>
  </si>
  <si>
    <t>2023年市级福利彩票公益金城乡医疗救助分配明细表</t>
  </si>
  <si>
    <t>使用单位</t>
  </si>
  <si>
    <t>项目内容</t>
  </si>
  <si>
    <t>下达资金</t>
  </si>
  <si>
    <t>市直单位</t>
  </si>
  <si>
    <t>2023年市级福利彩票公益金残疾人事业资金分配明细表</t>
  </si>
  <si>
    <t>各县（市、区）</t>
  </si>
  <si>
    <t>用于残疾人生活津贴和重度残疾人护理补贴</t>
  </si>
  <si>
    <t>另外具体分配</t>
  </si>
  <si>
    <t>湛江市特殊教育学校资金</t>
  </si>
  <si>
    <t>2023年市级福利彩票公益金
养老服务体系建设资金分配明细表</t>
  </si>
  <si>
    <t>赤坎区民政局</t>
  </si>
  <si>
    <t>镇村居养服务中心（站）星级评选奖补项目</t>
  </si>
  <si>
    <t>霞山区民政局</t>
  </si>
  <si>
    <t>坡头区民政局</t>
  </si>
  <si>
    <t>麻章区民政局</t>
  </si>
  <si>
    <t>吴川市民政局</t>
  </si>
  <si>
    <t>村级居家养老服务站点建设补助</t>
  </si>
  <si>
    <t>遂溪县民政局</t>
  </si>
  <si>
    <t>湛江经济开发区人口和社会事务管理局</t>
  </si>
  <si>
    <t>徐闻县民政局</t>
  </si>
  <si>
    <t>雷州市民政局</t>
  </si>
  <si>
    <t>廉江市民政局</t>
  </si>
  <si>
    <t>支持80周岁以上老人普惠型高龄津贴项目资金分配明细表</t>
  </si>
  <si>
    <t>地  区</t>
  </si>
  <si>
    <t>80-89岁老人</t>
  </si>
  <si>
    <t>90-99岁老人</t>
  </si>
  <si>
    <t>一般公共预算安排(万元)-本次下达</t>
  </si>
  <si>
    <t>福彩公益金安排（万元）-已提前下达</t>
  </si>
  <si>
    <t>两项合计
（万元）</t>
  </si>
  <si>
    <t>人数
（人）</t>
  </si>
  <si>
    <t>补助标准
（元/人/月）</t>
  </si>
  <si>
    <t>市财政按30%比例补助小计
（万元）</t>
  </si>
  <si>
    <t>人数（人）</t>
  </si>
  <si>
    <t>合  计</t>
  </si>
  <si>
    <t>注：根据《湛江市80周岁及以上高龄老人生活津贴发放方案》（湛民[2021]94号）以及各区上报的人数拟定以上分配方案。</t>
  </si>
  <si>
    <t>2023年市级福利彩票公益金民政管理事务
和其他公益事业等项目明细表</t>
  </si>
  <si>
    <t>2023年市级福利彩票公益金县（市、区）公益金
因素法分配明细表</t>
  </si>
  <si>
    <t>各县（市、区）公益金因素法分配</t>
  </si>
  <si>
    <t>养老服务体系建设项目绩效目标表</t>
  </si>
  <si>
    <t>(2023年度)</t>
  </si>
  <si>
    <t>专项名称</t>
  </si>
  <si>
    <t>养老服务体系建设</t>
  </si>
  <si>
    <t>市级财政部门</t>
  </si>
  <si>
    <t>湛江市财政局</t>
  </si>
  <si>
    <t>市级主管部门</t>
  </si>
  <si>
    <t>资金情况（万元）</t>
  </si>
  <si>
    <t>年度金额：</t>
  </si>
  <si>
    <t>年度总体目标</t>
  </si>
  <si>
    <t xml:space="preserve">目标1：依时按标社会化发放，保障困难残疾人和重度残疾人的合法权益。
目标2：科学确定救助对象范围，夯实医疗救助托底保障，健全防范和化解因病致返贫长效机制，实事求是确定困难群众医疗保障待遇标准，确保困难群众基本医疗有保障，不因罹患重特大疾病影响基本生活，同时避免过度保障。
目标3：把惠及我市高龄老人的实事办好，使党和政府的老有所养惠民政策落到实处。
目标4：资助为老年人、残疾人、儿童等特殊群体提供服务的社会福利项目，以及符合宗旨的社会公益项目，促进社会福利事业发展。   
                                                                                                                                                   </t>
  </si>
  <si>
    <t>绩效指标</t>
  </si>
  <si>
    <t>一级指标</t>
  </si>
  <si>
    <t>二级指标</t>
  </si>
  <si>
    <t>三级指标</t>
  </si>
  <si>
    <t>指标值</t>
  </si>
  <si>
    <t>产出指标</t>
  </si>
  <si>
    <t>数量指标</t>
  </si>
  <si>
    <t>为全市特困供养人员供养服务机构（敬老院）购买责任保险</t>
  </si>
  <si>
    <t>约110元/床/年</t>
  </si>
  <si>
    <t>80周岁以上老人普惠型高龄津贴覆盖率</t>
  </si>
  <si>
    <t>质量指标</t>
  </si>
  <si>
    <t>老年人权益保障</t>
  </si>
  <si>
    <t>有效保障</t>
  </si>
  <si>
    <t>政策范围内基本医疗救助比例（%）</t>
  </si>
  <si>
    <t>时效指标</t>
  </si>
  <si>
    <t>资金分解下达时效</t>
  </si>
  <si>
    <t>一个月内</t>
  </si>
  <si>
    <t>财政补助到位率</t>
  </si>
  <si>
    <t>效益指标</t>
  </si>
  <si>
    <t>社会效益指标</t>
  </si>
  <si>
    <t>增强补助对象获得感、幸福感</t>
  </si>
  <si>
    <t>有效提升</t>
  </si>
  <si>
    <t>促进社会和谐</t>
  </si>
  <si>
    <t>有效促进</t>
  </si>
  <si>
    <t>满意度指标</t>
  </si>
  <si>
    <t>可持续影响指标</t>
  </si>
  <si>
    <t>提升老年人的幸福感、获得感</t>
  </si>
  <si>
    <t>对健全医疗保障制度体系的作用</t>
  </si>
  <si>
    <t>成效显著</t>
  </si>
  <si>
    <t>服务对象满意度指标</t>
  </si>
  <si>
    <t>民政服务对象满意度</t>
  </si>
  <si>
    <t>≥90%</t>
  </si>
  <si>
    <t>民政管理事务和其他公益事业等项目绩效目标表</t>
  </si>
  <si>
    <t>资金情况</t>
  </si>
  <si>
    <t>1、资助未成年人关爱保护服务的社会福利项目，以及符合宗旨的社会公益项目，促进社会福利事业发展。
2、在生活中提高残疾人的满足感和幸福感，促进残疾人福利服务发展。
3、助力我市开展市容环境整治攻坚行动任务及计划，我局负责维护的市政道路，维护的市政道路有五大示范片区、六条示范线路沿线道路以及配合创建文明城市和巩固卫生城市的公益广告宣传，做好民政公益广告方面的宣传。
4、促进民政业务政策法规深入人心，具体包括养老、儿童、婚姻、殡葬、救助、地名、社会组织管理等的民政政策宣传。</t>
  </si>
  <si>
    <t xml:space="preserve"> </t>
  </si>
  <si>
    <t>市区市政道路公益广告宣传</t>
  </si>
  <si>
    <t>&gt;80%</t>
  </si>
  <si>
    <t>专项普法讲座</t>
  </si>
  <si>
    <t>2场以上</t>
  </si>
  <si>
    <t>印发养老、儿童、婚姻、殡葬、救助、地名、社会组织管理等的民政政策宣传册</t>
  </si>
  <si>
    <t>约500册</t>
  </si>
  <si>
    <t>明显增加</t>
  </si>
  <si>
    <t>未成年人权益保障</t>
  </si>
  <si>
    <t>资金拨付及时率</t>
  </si>
  <si>
    <t>地名公益广告宣传</t>
  </si>
  <si>
    <t>效果显著</t>
  </si>
  <si>
    <t>&gt;90%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</si>
</sst>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9">
    <font>
      <sz val="11"/>
      <color theme="1"/>
      <name val="宋体"/>
      <charset val="134"/>
      <scheme val="minor"/>
    </font>
    <font>
      <sz val="12"/>
      <name val="宋体"/>
      <charset val="134"/>
    </font>
    <font>
      <sz val="19"/>
      <name val="宋体"/>
      <charset val="134"/>
    </font>
    <font>
      <sz val="11"/>
      <name val="宋体"/>
      <charset val="134"/>
    </font>
    <font>
      <sz val="19"/>
      <name val="方正小标宋简体"/>
      <charset val="134"/>
    </font>
    <font>
      <b/>
      <sz val="12"/>
      <name val="楷体_GB2312"/>
      <charset val="134"/>
    </font>
    <font>
      <sz val="10"/>
      <name val="宋体"/>
      <charset val="134"/>
    </font>
    <font>
      <sz val="11"/>
      <name val="宋体"/>
      <charset val="134"/>
      <scheme val="minor"/>
    </font>
    <font>
      <sz val="16"/>
      <name val="方正小标宋简体"/>
      <charset val="134"/>
    </font>
    <font>
      <b/>
      <sz val="12"/>
      <name val="宋体"/>
      <charset val="134"/>
    </font>
    <font>
      <b/>
      <sz val="16"/>
      <name val="宋体"/>
      <charset val="134"/>
    </font>
    <font>
      <sz val="12"/>
      <color theme="1"/>
      <name val="宋体"/>
      <charset val="134"/>
      <scheme val="minor"/>
    </font>
    <font>
      <b/>
      <sz val="14"/>
      <name val="黑体"/>
      <charset val="134"/>
    </font>
    <font>
      <b/>
      <sz val="10"/>
      <name val="宋体"/>
      <charset val="134"/>
    </font>
    <font>
      <sz val="18"/>
      <name val="黑体"/>
      <charset val="134"/>
    </font>
    <font>
      <sz val="12"/>
      <name val="宋体"/>
      <charset val="134"/>
    </font>
    <font>
      <b/>
      <sz val="11"/>
      <name val="宋体"/>
      <charset val="134"/>
    </font>
    <font>
      <b/>
      <sz val="11"/>
      <color theme="1"/>
      <name val="宋体"/>
      <charset val="134"/>
      <scheme val="minor"/>
    </font>
    <font>
      <sz val="10"/>
      <color theme="1"/>
      <name val="宋体"/>
      <charset val="134"/>
      <scheme val="minor"/>
    </font>
    <font>
      <sz val="10"/>
      <name val="宋体"/>
      <charset val="134"/>
      <scheme val="minor"/>
    </font>
    <font>
      <b/>
      <sz val="10"/>
      <color theme="1"/>
      <name val="宋体"/>
      <charset val="134"/>
      <scheme val="minor"/>
    </font>
    <font>
      <sz val="10"/>
      <color indexed="8"/>
      <name val="宋体"/>
      <charset val="134"/>
    </font>
    <font>
      <b/>
      <sz val="16"/>
      <color theme="1"/>
      <name val="宋体"/>
      <charset val="134"/>
      <scheme val="minor"/>
    </font>
    <font>
      <b/>
      <sz val="18"/>
      <color theme="1"/>
      <name val="宋体"/>
      <charset val="134"/>
    </font>
    <font>
      <sz val="11"/>
      <color theme="1"/>
      <name val="黑体"/>
      <charset val="134"/>
    </font>
    <font>
      <sz val="12"/>
      <color theme="1"/>
      <name val="黑体"/>
      <charset val="134"/>
    </font>
    <font>
      <sz val="11"/>
      <color rgb="FFFF0000"/>
      <name val="宋体"/>
      <charset val="134"/>
      <scheme val="minor"/>
    </font>
    <font>
      <sz val="11"/>
      <color rgb="FF000000"/>
      <name val="宋体"/>
      <charset val="134"/>
    </font>
    <font>
      <sz val="10"/>
      <color rgb="FF000000"/>
      <name val="宋体"/>
      <charset val="134"/>
    </font>
    <font>
      <b/>
      <sz val="18"/>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3" borderId="8"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9" applyNumberFormat="0" applyFill="0" applyAlignment="0" applyProtection="0">
      <alignment vertical="center"/>
    </xf>
    <xf numFmtId="0" fontId="37" fillId="0" borderId="10" applyNumberFormat="0" applyFill="0" applyAlignment="0" applyProtection="0">
      <alignment vertical="center"/>
    </xf>
    <xf numFmtId="0" fontId="37" fillId="0" borderId="0" applyNumberFormat="0" applyFill="0" applyBorder="0" applyAlignment="0" applyProtection="0">
      <alignment vertical="center"/>
    </xf>
    <xf numFmtId="0" fontId="38" fillId="4" borderId="11" applyNumberFormat="0" applyAlignment="0" applyProtection="0">
      <alignment vertical="center"/>
    </xf>
    <xf numFmtId="0" fontId="39" fillId="5" borderId="12" applyNumberFormat="0" applyAlignment="0" applyProtection="0">
      <alignment vertical="center"/>
    </xf>
    <xf numFmtId="0" fontId="40" fillId="5" borderId="11" applyNumberFormat="0" applyAlignment="0" applyProtection="0">
      <alignment vertical="center"/>
    </xf>
    <xf numFmtId="0" fontId="41" fillId="6" borderId="13" applyNumberFormat="0" applyAlignment="0" applyProtection="0">
      <alignment vertical="center"/>
    </xf>
    <xf numFmtId="0" fontId="42" fillId="0" borderId="14" applyNumberFormat="0" applyFill="0" applyAlignment="0" applyProtection="0">
      <alignment vertical="center"/>
    </xf>
    <xf numFmtId="0" fontId="43" fillId="0" borderId="15"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1" fillId="0" borderId="0">
      <alignment vertical="center"/>
    </xf>
  </cellStyleXfs>
  <cellXfs count="134">
    <xf numFmtId="0" fontId="0" fillId="0" borderId="0" xfId="0">
      <alignment vertical="center"/>
    </xf>
    <xf numFmtId="0" fontId="1" fillId="0" borderId="0" xfId="0" applyFont="1" applyFill="1" applyBorder="1" applyAlignment="1">
      <alignment vertical="center"/>
    </xf>
    <xf numFmtId="0" fontId="2" fillId="0" borderId="0" xfId="0" applyNumberFormat="1" applyFont="1" applyFill="1" applyBorder="1" applyAlignment="1">
      <alignment horizontal="center" vertical="center" wrapText="1"/>
    </xf>
    <xf numFmtId="0" fontId="3" fillId="0" borderId="0" xfId="0" applyFont="1" applyFill="1" applyBorder="1" applyAlignment="1">
      <alignment vertical="center"/>
    </xf>
    <xf numFmtId="0" fontId="4"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top" wrapText="1"/>
    </xf>
    <xf numFmtId="9" fontId="6"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4" xfId="0" applyNumberFormat="1" applyFont="1" applyFill="1" applyBorder="1" applyAlignment="1">
      <alignment horizontal="center" vertical="center" wrapText="1"/>
    </xf>
    <xf numFmtId="9" fontId="6" fillId="0" borderId="1" xfId="0" applyNumberFormat="1" applyFont="1" applyFill="1" applyBorder="1" applyAlignment="1" applyProtection="1">
      <alignment horizontal="center" vertical="center" wrapText="1"/>
    </xf>
    <xf numFmtId="0" fontId="6" fillId="0" borderId="5"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wrapText="1"/>
    </xf>
    <xf numFmtId="0" fontId="6" fillId="0" borderId="4"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0" fillId="0" borderId="0" xfId="0" applyFill="1" applyBorder="1" applyAlignment="1">
      <alignment horizontal="center" vertical="center"/>
    </xf>
    <xf numFmtId="0" fontId="9"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ill="1" applyBorder="1" applyAlignment="1">
      <alignment horizontal="left" vertical="center"/>
    </xf>
    <xf numFmtId="0" fontId="10" fillId="0" borderId="0" xfId="0" applyFont="1" applyFill="1" applyBorder="1" applyAlignment="1">
      <alignment horizontal="center" vertical="center" wrapText="1"/>
    </xf>
    <xf numFmtId="0" fontId="0" fillId="0" borderId="0" xfId="0" applyFill="1" applyBorder="1" applyAlignment="1">
      <alignment horizontal="right" vertical="center"/>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2" xfId="0" applyFont="1" applyFill="1" applyBorder="1" applyAlignment="1">
      <alignment horizontal="center" vertical="center"/>
    </xf>
    <xf numFmtId="0" fontId="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wrapText="1"/>
    </xf>
    <xf numFmtId="0" fontId="0" fillId="0" borderId="0" xfId="0" applyFont="1" applyFill="1" applyBorder="1" applyAlignment="1">
      <alignment horizontal="right" vertical="center"/>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0" fontId="0"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0" fontId="12" fillId="0" borderId="0" xfId="0" applyFont="1" applyFill="1" applyBorder="1" applyAlignment="1">
      <alignment vertical="center"/>
    </xf>
    <xf numFmtId="0" fontId="9"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14" fillId="0" borderId="0"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3" fillId="0" borderId="7"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3" xfId="0" applyNumberFormat="1" applyFont="1" applyFill="1" applyBorder="1" applyAlignment="1">
      <alignment horizontal="left" vertical="center" wrapText="1"/>
    </xf>
    <xf numFmtId="0" fontId="16"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0" fillId="0" borderId="0" xfId="0" applyFont="1" applyFill="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center" vertical="center"/>
    </xf>
    <xf numFmtId="0" fontId="18" fillId="0" borderId="6" xfId="0" applyFont="1" applyFill="1" applyBorder="1" applyAlignment="1">
      <alignment horizontal="center" vertical="center" wrapText="1"/>
    </xf>
    <xf numFmtId="0" fontId="18" fillId="0" borderId="4" xfId="0" applyFont="1" applyFill="1" applyBorder="1" applyAlignment="1">
      <alignment vertical="center" wrapText="1"/>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4" xfId="0" applyFont="1" applyFill="1" applyBorder="1" applyAlignment="1">
      <alignment horizontal="center" vertical="center"/>
    </xf>
    <xf numFmtId="0" fontId="21" fillId="0" borderId="4" xfId="49" applyFont="1" applyFill="1" applyBorder="1" applyAlignment="1">
      <alignment horizontal="center" vertical="center"/>
    </xf>
    <xf numFmtId="0" fontId="6" fillId="0" borderId="1" xfId="0" applyFont="1" applyFill="1" applyBorder="1" applyAlignment="1">
      <alignment horizontal="center" vertical="center"/>
    </xf>
    <xf numFmtId="0" fontId="18" fillId="0" borderId="6" xfId="0" applyFont="1" applyFill="1" applyBorder="1" applyAlignment="1">
      <alignment horizontal="center" vertical="center"/>
    </xf>
    <xf numFmtId="0" fontId="21" fillId="0" borderId="6" xfId="49" applyFont="1" applyFill="1" applyBorder="1" applyAlignment="1">
      <alignment horizontal="center" vertical="center"/>
    </xf>
    <xf numFmtId="0" fontId="0" fillId="0" borderId="1" xfId="0" applyFill="1" applyBorder="1" applyAlignment="1">
      <alignment vertical="center"/>
    </xf>
    <xf numFmtId="0" fontId="11"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0" fillId="0" borderId="0" xfId="0" applyFill="1" applyBorder="1" applyAlignment="1">
      <alignment horizontal="right" vertical="center" wrapText="1"/>
    </xf>
    <xf numFmtId="0" fontId="9" fillId="0" borderId="2"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1" xfId="0" applyFill="1" applyBorder="1" applyAlignment="1">
      <alignmen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0" fillId="0" borderId="0" xfId="0" applyFont="1">
      <alignment vertical="center"/>
    </xf>
    <xf numFmtId="0" fontId="23" fillId="0" borderId="0" xfId="0" applyFont="1" applyFill="1" applyBorder="1" applyAlignment="1">
      <alignment horizontal="center" vertical="center" wrapText="1"/>
    </xf>
    <xf numFmtId="0" fontId="23" fillId="0" borderId="0" xfId="0"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18" fillId="0" borderId="0" xfId="0" applyFont="1" applyFill="1" applyBorder="1" applyAlignment="1">
      <alignment horizontal="left"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vertical="center"/>
    </xf>
    <xf numFmtId="0" fontId="0" fillId="0" borderId="4" xfId="0" applyFont="1" applyFill="1" applyBorder="1" applyAlignment="1">
      <alignment horizontal="center" vertical="center" wrapText="1"/>
    </xf>
    <xf numFmtId="0" fontId="26" fillId="0" borderId="1" xfId="0" applyFont="1" applyFill="1" applyBorder="1" applyAlignment="1">
      <alignment vertical="center" wrapText="1"/>
    </xf>
    <xf numFmtId="0" fontId="0" fillId="0" borderId="6" xfId="0" applyFont="1" applyFill="1" applyBorder="1" applyAlignment="1">
      <alignment horizontal="center" vertical="center" wrapText="1"/>
    </xf>
    <xf numFmtId="0" fontId="27" fillId="0" borderId="1" xfId="0" applyFont="1" applyFill="1" applyBorder="1" applyAlignment="1">
      <alignment vertical="center" wrapText="1"/>
    </xf>
    <xf numFmtId="0" fontId="28" fillId="0" borderId="1" xfId="0" applyFont="1" applyFill="1" applyBorder="1" applyAlignment="1">
      <alignment vertical="center" wrapText="1"/>
    </xf>
    <xf numFmtId="0" fontId="7" fillId="0" borderId="1" xfId="0" applyFont="1" applyFill="1" applyBorder="1" applyAlignment="1">
      <alignment horizontal="center" vertical="center"/>
    </xf>
    <xf numFmtId="176" fontId="18" fillId="0" borderId="1" xfId="0" applyNumberFormat="1" applyFont="1" applyFill="1" applyBorder="1" applyAlignment="1">
      <alignment vertical="center" wrapText="1"/>
    </xf>
    <xf numFmtId="0" fontId="0" fillId="0" borderId="4" xfId="0" applyFont="1" applyFill="1" applyBorder="1" applyAlignment="1">
      <alignment vertical="center" wrapText="1"/>
    </xf>
    <xf numFmtId="176" fontId="18" fillId="0" borderId="4" xfId="0" applyNumberFormat="1" applyFont="1" applyFill="1" applyBorder="1" applyAlignment="1">
      <alignment vertical="center" wrapText="1"/>
    </xf>
    <xf numFmtId="0" fontId="3" fillId="0" borderId="1" xfId="0" applyFont="1" applyFill="1" applyBorder="1" applyAlignment="1">
      <alignment vertical="center" wrapText="1"/>
    </xf>
    <xf numFmtId="176" fontId="11" fillId="0" borderId="1" xfId="0" applyNumberFormat="1" applyFont="1" applyFill="1" applyBorder="1" applyAlignment="1">
      <alignment vertical="center" wrapText="1"/>
    </xf>
    <xf numFmtId="0" fontId="9" fillId="0" borderId="0" xfId="0" applyFont="1" applyFill="1" applyBorder="1" applyAlignment="1">
      <alignment vertical="center"/>
    </xf>
    <xf numFmtId="0" fontId="9" fillId="0" borderId="0" xfId="0" applyFont="1" applyFill="1" applyAlignment="1">
      <alignment vertical="center"/>
    </xf>
    <xf numFmtId="0" fontId="17" fillId="0" borderId="0" xfId="0" applyFont="1" applyFill="1" applyBorder="1" applyAlignment="1">
      <alignment vertical="center"/>
    </xf>
    <xf numFmtId="0" fontId="29" fillId="0" borderId="0" xfId="0" applyFont="1" applyFill="1" applyAlignment="1">
      <alignment horizontal="center" vertical="center" wrapText="1"/>
    </xf>
    <xf numFmtId="0" fontId="9" fillId="0" borderId="1" xfId="0" applyFont="1" applyFill="1" applyBorder="1" applyAlignment="1">
      <alignment vertical="center"/>
    </xf>
    <xf numFmtId="0" fontId="17" fillId="0" borderId="1"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3"/>
  <sheetViews>
    <sheetView workbookViewId="0">
      <selection activeCell="F17" sqref="F17"/>
    </sheetView>
  </sheetViews>
  <sheetFormatPr defaultColWidth="9" defaultRowHeight="14.25"/>
  <cols>
    <col min="1" max="1" width="14.5" style="27" customWidth="1"/>
    <col min="2" max="2" width="10.75" style="27" customWidth="1"/>
    <col min="3" max="3" width="9.475" style="128" customWidth="1"/>
    <col min="4" max="4" width="11.125" style="128" customWidth="1"/>
    <col min="5" max="5" width="11.625" style="128" customWidth="1"/>
    <col min="6" max="6" width="11.375" style="128" customWidth="1"/>
    <col min="7" max="7" width="16.5" style="41" customWidth="1"/>
    <col min="8" max="8" width="13.5" style="41" customWidth="1"/>
    <col min="9" max="16383" width="9" style="41"/>
  </cols>
  <sheetData>
    <row r="2" ht="45" customHeight="1" spans="1:9">
      <c r="A2" s="131" t="s">
        <v>0</v>
      </c>
      <c r="B2" s="131"/>
      <c r="C2" s="131"/>
      <c r="D2" s="131"/>
      <c r="E2" s="131"/>
      <c r="F2" s="131"/>
      <c r="G2" s="131"/>
      <c r="H2" s="131"/>
      <c r="I2" s="131"/>
    </row>
    <row r="3" s="41" customFormat="1" ht="33" customHeight="1" spans="1:9">
      <c r="A3" s="27"/>
      <c r="B3" s="27"/>
      <c r="C3" s="128"/>
      <c r="D3" s="128"/>
      <c r="E3" s="128"/>
      <c r="F3" s="128"/>
      <c r="H3" s="32"/>
      <c r="I3" s="32" t="s">
        <v>1</v>
      </c>
    </row>
    <row r="4" s="41" customFormat="1" ht="18" customHeight="1" spans="1:9">
      <c r="A4" s="35" t="s">
        <v>2</v>
      </c>
      <c r="B4" s="35" t="s">
        <v>3</v>
      </c>
      <c r="C4" s="34" t="s">
        <v>4</v>
      </c>
      <c r="D4" s="34"/>
      <c r="E4" s="34"/>
      <c r="F4" s="34"/>
      <c r="G4" s="34"/>
      <c r="H4" s="35" t="s">
        <v>5</v>
      </c>
      <c r="I4" s="33" t="s">
        <v>6</v>
      </c>
    </row>
    <row r="5" s="41" customFormat="1" ht="30" customHeight="1" spans="1:9">
      <c r="A5" s="35"/>
      <c r="B5" s="35"/>
      <c r="C5" s="35" t="s">
        <v>7</v>
      </c>
      <c r="D5" s="35" t="s">
        <v>8</v>
      </c>
      <c r="E5" s="35" t="s">
        <v>9</v>
      </c>
      <c r="F5" s="35" t="s">
        <v>10</v>
      </c>
      <c r="G5" s="35" t="s">
        <v>11</v>
      </c>
      <c r="H5" s="35" t="s">
        <v>12</v>
      </c>
      <c r="I5" s="36"/>
    </row>
    <row r="6" s="55" customFormat="1" ht="54" customHeight="1" spans="1:9">
      <c r="A6" s="34" t="s">
        <v>13</v>
      </c>
      <c r="B6" s="74">
        <f t="shared" ref="B6:H6" si="0">B12+B23</f>
        <v>2500</v>
      </c>
      <c r="C6" s="74">
        <f t="shared" si="0"/>
        <v>2000</v>
      </c>
      <c r="D6" s="74">
        <f t="shared" si="0"/>
        <v>400</v>
      </c>
      <c r="E6" s="74">
        <f t="shared" si="0"/>
        <v>400</v>
      </c>
      <c r="F6" s="74">
        <f t="shared" si="0"/>
        <v>1100</v>
      </c>
      <c r="G6" s="74">
        <f t="shared" si="0"/>
        <v>100</v>
      </c>
      <c r="H6" s="74">
        <f t="shared" si="0"/>
        <v>500</v>
      </c>
      <c r="I6" s="132"/>
    </row>
    <row r="7" s="128" customFormat="1" ht="23" customHeight="1" spans="1:9">
      <c r="A7" s="38" t="s">
        <v>14</v>
      </c>
      <c r="B7" s="74">
        <f t="shared" ref="B7:B11" si="1">C7+H7</f>
        <v>1035</v>
      </c>
      <c r="C7" s="74">
        <f t="shared" ref="C7:C11" si="2">D7+E7+F7+G7</f>
        <v>1035</v>
      </c>
      <c r="D7" s="74"/>
      <c r="E7" s="48">
        <v>320</v>
      </c>
      <c r="F7" s="48">
        <v>615</v>
      </c>
      <c r="G7" s="48">
        <v>100</v>
      </c>
      <c r="H7" s="48"/>
      <c r="I7" s="132"/>
    </row>
    <row r="8" s="129" customFormat="1" ht="23" customHeight="1" spans="1:9">
      <c r="A8" s="38" t="s">
        <v>15</v>
      </c>
      <c r="B8" s="74">
        <f t="shared" si="1"/>
        <v>80</v>
      </c>
      <c r="C8" s="74">
        <f t="shared" si="2"/>
        <v>80</v>
      </c>
      <c r="D8" s="74"/>
      <c r="E8" s="48">
        <v>80</v>
      </c>
      <c r="F8" s="48"/>
      <c r="G8" s="48"/>
      <c r="H8" s="48"/>
      <c r="I8" s="132"/>
    </row>
    <row r="9" s="129" customFormat="1" ht="23" customHeight="1" spans="1:9">
      <c r="A9" s="38" t="s">
        <v>16</v>
      </c>
      <c r="B9" s="74">
        <f t="shared" si="1"/>
        <v>400</v>
      </c>
      <c r="C9" s="74">
        <f t="shared" si="2"/>
        <v>400</v>
      </c>
      <c r="D9" s="48">
        <v>400</v>
      </c>
      <c r="E9" s="48"/>
      <c r="F9" s="48"/>
      <c r="G9" s="48"/>
      <c r="H9" s="48"/>
      <c r="I9" s="132"/>
    </row>
    <row r="10" s="129" customFormat="1" ht="23" customHeight="1" spans="1:9">
      <c r="A10" s="38" t="s">
        <v>17</v>
      </c>
      <c r="B10" s="74">
        <f t="shared" si="1"/>
        <v>5</v>
      </c>
      <c r="C10" s="74">
        <f t="shared" si="2"/>
        <v>5</v>
      </c>
      <c r="D10" s="48"/>
      <c r="E10" s="48"/>
      <c r="F10" s="48">
        <v>5</v>
      </c>
      <c r="G10" s="48"/>
      <c r="H10" s="48"/>
      <c r="I10" s="132"/>
    </row>
    <row r="11" s="129" customFormat="1" ht="23" customHeight="1" spans="1:9">
      <c r="A11" s="38" t="s">
        <v>18</v>
      </c>
      <c r="B11" s="74">
        <f t="shared" si="1"/>
        <v>5</v>
      </c>
      <c r="C11" s="74">
        <f t="shared" si="2"/>
        <v>5</v>
      </c>
      <c r="D11" s="48"/>
      <c r="E11" s="48"/>
      <c r="F11" s="48">
        <v>5</v>
      </c>
      <c r="G11" s="48"/>
      <c r="H11" s="48"/>
      <c r="I11" s="132"/>
    </row>
    <row r="12" s="129" customFormat="1" ht="23" customHeight="1" spans="1:9">
      <c r="A12" s="85" t="s">
        <v>19</v>
      </c>
      <c r="B12" s="74">
        <f t="shared" ref="B12:H12" si="3">SUM(B7:B11)</f>
        <v>1525</v>
      </c>
      <c r="C12" s="74">
        <f t="shared" si="3"/>
        <v>1525</v>
      </c>
      <c r="D12" s="74">
        <f t="shared" si="3"/>
        <v>400</v>
      </c>
      <c r="E12" s="74">
        <f t="shared" si="3"/>
        <v>400</v>
      </c>
      <c r="F12" s="74">
        <f t="shared" si="3"/>
        <v>625</v>
      </c>
      <c r="G12" s="74">
        <f t="shared" si="3"/>
        <v>100</v>
      </c>
      <c r="H12" s="74">
        <f t="shared" si="3"/>
        <v>0</v>
      </c>
      <c r="I12" s="133"/>
    </row>
    <row r="13" s="129" customFormat="1" ht="23" customHeight="1" spans="1:9">
      <c r="A13" s="38" t="s">
        <v>20</v>
      </c>
      <c r="B13" s="74">
        <f t="shared" ref="B13:B22" si="4">C13+H13</f>
        <v>9</v>
      </c>
      <c r="C13" s="74">
        <f t="shared" ref="C13:C22" si="5">SUM(E13:G13)</f>
        <v>9</v>
      </c>
      <c r="D13" s="74"/>
      <c r="E13" s="74"/>
      <c r="F13" s="38">
        <v>9</v>
      </c>
      <c r="G13" s="38"/>
      <c r="H13" s="38"/>
      <c r="I13" s="91"/>
    </row>
    <row r="14" s="130" customFormat="1" ht="23" customHeight="1" spans="1:9">
      <c r="A14" s="38" t="s">
        <v>21</v>
      </c>
      <c r="B14" s="74">
        <f t="shared" si="4"/>
        <v>9</v>
      </c>
      <c r="C14" s="74">
        <f t="shared" si="5"/>
        <v>9</v>
      </c>
      <c r="D14" s="74"/>
      <c r="E14" s="74"/>
      <c r="F14" s="38">
        <v>9</v>
      </c>
      <c r="G14" s="38"/>
      <c r="H14" s="38"/>
      <c r="I14" s="91"/>
    </row>
    <row r="15" s="41" customFormat="1" ht="23" customHeight="1" spans="1:9">
      <c r="A15" s="38" t="s">
        <v>22</v>
      </c>
      <c r="B15" s="74">
        <f t="shared" si="4"/>
        <v>9</v>
      </c>
      <c r="C15" s="74">
        <f t="shared" si="5"/>
        <v>9</v>
      </c>
      <c r="D15" s="74"/>
      <c r="E15" s="74"/>
      <c r="F15" s="38">
        <v>9</v>
      </c>
      <c r="G15" s="38"/>
      <c r="H15" s="38"/>
      <c r="I15" s="91"/>
    </row>
    <row r="16" s="41" customFormat="1" ht="23" customHeight="1" spans="1:9">
      <c r="A16" s="38" t="s">
        <v>23</v>
      </c>
      <c r="B16" s="74">
        <f t="shared" si="4"/>
        <v>9</v>
      </c>
      <c r="C16" s="74">
        <f t="shared" si="5"/>
        <v>9</v>
      </c>
      <c r="D16" s="74"/>
      <c r="E16" s="74"/>
      <c r="F16" s="38">
        <v>9</v>
      </c>
      <c r="G16" s="38"/>
      <c r="H16" s="38"/>
      <c r="I16" s="91"/>
    </row>
    <row r="17" s="41" customFormat="1" ht="23" customHeight="1" spans="1:9">
      <c r="A17" s="38" t="s">
        <v>24</v>
      </c>
      <c r="B17" s="74">
        <f t="shared" si="4"/>
        <v>512</v>
      </c>
      <c r="C17" s="74">
        <f t="shared" si="5"/>
        <v>112</v>
      </c>
      <c r="D17" s="74"/>
      <c r="E17" s="74"/>
      <c r="F17" s="38">
        <v>112</v>
      </c>
      <c r="G17" s="38"/>
      <c r="H17" s="85">
        <v>400</v>
      </c>
      <c r="I17" s="91"/>
    </row>
    <row r="18" s="41" customFormat="1" ht="23" customHeight="1" spans="1:9">
      <c r="A18" s="38" t="s">
        <v>25</v>
      </c>
      <c r="B18" s="74">
        <f t="shared" si="4"/>
        <v>391</v>
      </c>
      <c r="C18" s="74">
        <f t="shared" si="5"/>
        <v>291</v>
      </c>
      <c r="D18" s="74"/>
      <c r="E18" s="74"/>
      <c r="F18" s="38">
        <v>291</v>
      </c>
      <c r="G18" s="38"/>
      <c r="H18" s="85">
        <v>100</v>
      </c>
      <c r="I18" s="91"/>
    </row>
    <row r="19" s="41" customFormat="1" ht="23" customHeight="1" spans="1:9">
      <c r="A19" s="40" t="s">
        <v>26</v>
      </c>
      <c r="B19" s="74">
        <f t="shared" si="4"/>
        <v>9</v>
      </c>
      <c r="C19" s="74">
        <f t="shared" si="5"/>
        <v>9</v>
      </c>
      <c r="D19" s="74"/>
      <c r="E19" s="74"/>
      <c r="F19" s="38">
        <v>9</v>
      </c>
      <c r="G19" s="38"/>
      <c r="H19" s="85"/>
      <c r="I19" s="91"/>
    </row>
    <row r="20" s="41" customFormat="1" ht="23" customHeight="1" spans="1:9">
      <c r="A20" s="40" t="s">
        <v>27</v>
      </c>
      <c r="B20" s="74">
        <f t="shared" si="4"/>
        <v>9</v>
      </c>
      <c r="C20" s="74">
        <f t="shared" si="5"/>
        <v>9</v>
      </c>
      <c r="D20" s="74"/>
      <c r="E20" s="74"/>
      <c r="F20" s="38">
        <v>9</v>
      </c>
      <c r="G20" s="38"/>
      <c r="H20" s="85"/>
      <c r="I20" s="91"/>
    </row>
    <row r="21" s="41" customFormat="1" ht="23" customHeight="1" spans="1:9">
      <c r="A21" s="40" t="s">
        <v>28</v>
      </c>
      <c r="B21" s="74">
        <f t="shared" si="4"/>
        <v>9</v>
      </c>
      <c r="C21" s="74">
        <f t="shared" si="5"/>
        <v>9</v>
      </c>
      <c r="D21" s="74"/>
      <c r="E21" s="74"/>
      <c r="F21" s="38">
        <v>9</v>
      </c>
      <c r="G21" s="38"/>
      <c r="H21" s="85"/>
      <c r="I21" s="91"/>
    </row>
    <row r="22" s="41" customFormat="1" ht="23" customHeight="1" spans="1:9">
      <c r="A22" s="40" t="s">
        <v>29</v>
      </c>
      <c r="B22" s="74">
        <f t="shared" si="4"/>
        <v>9</v>
      </c>
      <c r="C22" s="74">
        <f t="shared" si="5"/>
        <v>9</v>
      </c>
      <c r="D22" s="74"/>
      <c r="E22" s="74"/>
      <c r="F22" s="38">
        <v>9</v>
      </c>
      <c r="G22" s="38"/>
      <c r="H22" s="85"/>
      <c r="I22" s="91"/>
    </row>
    <row r="23" s="41" customFormat="1" ht="23" customHeight="1" spans="1:9">
      <c r="A23" s="85" t="s">
        <v>30</v>
      </c>
      <c r="B23" s="74">
        <f t="shared" ref="B23:H23" si="6">SUM(B13:B22)</f>
        <v>975</v>
      </c>
      <c r="C23" s="74">
        <f t="shared" si="6"/>
        <v>475</v>
      </c>
      <c r="D23" s="74">
        <f t="shared" si="6"/>
        <v>0</v>
      </c>
      <c r="E23" s="74">
        <f t="shared" si="6"/>
        <v>0</v>
      </c>
      <c r="F23" s="74">
        <f t="shared" si="6"/>
        <v>475</v>
      </c>
      <c r="G23" s="74">
        <f t="shared" si="6"/>
        <v>0</v>
      </c>
      <c r="H23" s="74">
        <f t="shared" si="6"/>
        <v>500</v>
      </c>
      <c r="I23" s="133"/>
    </row>
  </sheetData>
  <mergeCells count="5">
    <mergeCell ref="A2:I2"/>
    <mergeCell ref="C4:G4"/>
    <mergeCell ref="A4:A5"/>
    <mergeCell ref="B4:B5"/>
    <mergeCell ref="I4:I5"/>
  </mergeCells>
  <pageMargins left="0.393055555555556" right="0.314583333333333"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tabSelected="1" workbookViewId="0">
      <selection activeCell="C12" sqref="C12:C13"/>
    </sheetView>
  </sheetViews>
  <sheetFormatPr defaultColWidth="9" defaultRowHeight="14.25"/>
  <cols>
    <col min="1" max="2" width="11.375" style="1" customWidth="1"/>
    <col min="3" max="3" width="12.125" style="1" customWidth="1"/>
    <col min="4" max="4" width="30.75" style="1" customWidth="1"/>
    <col min="5" max="5" width="15.625" style="1" customWidth="1"/>
    <col min="6" max="16384" width="9" style="1"/>
  </cols>
  <sheetData>
    <row r="1" s="1" customFormat="1" ht="21" customHeight="1" spans="1:1">
      <c r="A1" s="3"/>
    </row>
    <row r="2" s="2" customFormat="1" ht="26.25" customHeight="1" spans="1:5">
      <c r="A2" s="4" t="s">
        <v>146</v>
      </c>
      <c r="B2" s="4"/>
      <c r="C2" s="4"/>
      <c r="D2" s="4"/>
      <c r="E2" s="4"/>
    </row>
    <row r="3" s="1" customFormat="1" ht="19.5" customHeight="1" spans="1:5">
      <c r="A3" s="5" t="s">
        <v>104</v>
      </c>
      <c r="B3" s="5"/>
      <c r="C3" s="5"/>
      <c r="D3" s="5"/>
      <c r="E3" s="5"/>
    </row>
    <row r="4" s="1" customFormat="1" ht="29.25" customHeight="1" spans="1:5">
      <c r="A4" s="6" t="s">
        <v>105</v>
      </c>
      <c r="B4" s="6" t="s">
        <v>11</v>
      </c>
      <c r="C4" s="6"/>
      <c r="D4" s="6"/>
      <c r="E4" s="6"/>
    </row>
    <row r="5" s="1" customFormat="1" ht="30.95" customHeight="1" spans="1:5">
      <c r="A5" s="6" t="s">
        <v>107</v>
      </c>
      <c r="B5" s="7" t="s">
        <v>108</v>
      </c>
      <c r="C5" s="8"/>
      <c r="D5" s="6" t="s">
        <v>109</v>
      </c>
      <c r="E5" s="6" t="s">
        <v>14</v>
      </c>
    </row>
    <row r="6" s="1" customFormat="1" ht="29.1" customHeight="1" spans="1:5">
      <c r="A6" s="6" t="s">
        <v>147</v>
      </c>
      <c r="B6" s="7" t="s">
        <v>111</v>
      </c>
      <c r="C6" s="8"/>
      <c r="D6" s="7">
        <v>100</v>
      </c>
      <c r="E6" s="8"/>
    </row>
    <row r="7" s="1" customFormat="1" ht="97" customHeight="1" spans="1:5">
      <c r="A7" s="6" t="s">
        <v>112</v>
      </c>
      <c r="B7" s="9" t="s">
        <v>148</v>
      </c>
      <c r="C7" s="9"/>
      <c r="D7" s="9"/>
      <c r="E7" s="9"/>
    </row>
    <row r="8" s="1" customFormat="1" ht="23" customHeight="1" spans="1:13">
      <c r="A8" s="6" t="s">
        <v>114</v>
      </c>
      <c r="B8" s="6"/>
      <c r="C8" s="6" t="s">
        <v>116</v>
      </c>
      <c r="D8" s="6" t="s">
        <v>117</v>
      </c>
      <c r="E8" s="6" t="s">
        <v>118</v>
      </c>
      <c r="M8" s="1" t="s">
        <v>149</v>
      </c>
    </row>
    <row r="9" s="1" customFormat="1" ht="21" customHeight="1" spans="1:5">
      <c r="A9" s="6"/>
      <c r="B9" s="6" t="s">
        <v>119</v>
      </c>
      <c r="C9" s="6" t="s">
        <v>120</v>
      </c>
      <c r="D9" s="10" t="s">
        <v>150</v>
      </c>
      <c r="E9" s="11" t="s">
        <v>151</v>
      </c>
    </row>
    <row r="10" s="1" customFormat="1" ht="21" customHeight="1" spans="1:5">
      <c r="A10" s="6"/>
      <c r="B10" s="6"/>
      <c r="C10" s="6"/>
      <c r="D10" s="10" t="s">
        <v>152</v>
      </c>
      <c r="E10" s="11" t="s">
        <v>153</v>
      </c>
    </row>
    <row r="11" s="1" customFormat="1" ht="21" customHeight="1" spans="1:5">
      <c r="A11" s="6"/>
      <c r="B11" s="6"/>
      <c r="C11" s="6"/>
      <c r="D11" s="10" t="s">
        <v>154</v>
      </c>
      <c r="E11" s="11" t="s">
        <v>155</v>
      </c>
    </row>
    <row r="12" s="1" customFormat="1" ht="21" customHeight="1" spans="1:5">
      <c r="A12" s="6"/>
      <c r="B12" s="6"/>
      <c r="C12" s="12" t="s">
        <v>124</v>
      </c>
      <c r="D12" s="6" t="s">
        <v>150</v>
      </c>
      <c r="E12" s="13" t="s">
        <v>156</v>
      </c>
    </row>
    <row r="13" s="1" customFormat="1" ht="21" customHeight="1" spans="1:5">
      <c r="A13" s="6"/>
      <c r="B13" s="6"/>
      <c r="C13" s="14"/>
      <c r="D13" s="15" t="s">
        <v>157</v>
      </c>
      <c r="E13" s="16" t="s">
        <v>126</v>
      </c>
    </row>
    <row r="14" s="1" customFormat="1" ht="21" customHeight="1" spans="1:5">
      <c r="A14" s="6"/>
      <c r="B14" s="6"/>
      <c r="C14" s="6" t="s">
        <v>128</v>
      </c>
      <c r="D14" s="6" t="s">
        <v>158</v>
      </c>
      <c r="E14" s="10">
        <v>1</v>
      </c>
    </row>
    <row r="15" s="1" customFormat="1" ht="21" customHeight="1" spans="1:5">
      <c r="A15" s="6"/>
      <c r="B15" s="6"/>
      <c r="C15" s="6"/>
      <c r="D15" s="6" t="s">
        <v>129</v>
      </c>
      <c r="E15" s="10" t="s">
        <v>130</v>
      </c>
    </row>
    <row r="16" s="1" customFormat="1" ht="21" customHeight="1" spans="1:5">
      <c r="A16" s="6"/>
      <c r="B16" s="6" t="s">
        <v>132</v>
      </c>
      <c r="C16" s="6" t="s">
        <v>133</v>
      </c>
      <c r="D16" s="6" t="s">
        <v>159</v>
      </c>
      <c r="E16" s="6" t="s">
        <v>160</v>
      </c>
    </row>
    <row r="17" s="1" customFormat="1" ht="21" customHeight="1" spans="1:5">
      <c r="A17" s="6"/>
      <c r="B17" s="6"/>
      <c r="C17" s="6"/>
      <c r="D17" s="6" t="s">
        <v>136</v>
      </c>
      <c r="E17" s="6" t="s">
        <v>137</v>
      </c>
    </row>
    <row r="18" s="1" customFormat="1" ht="21" customHeight="1" spans="1:5">
      <c r="A18" s="6"/>
      <c r="B18" s="6"/>
      <c r="C18" s="6"/>
      <c r="D18" s="6" t="s">
        <v>134</v>
      </c>
      <c r="E18" s="6" t="s">
        <v>135</v>
      </c>
    </row>
    <row r="19" s="1" customFormat="1" ht="34" customHeight="1" spans="1:5">
      <c r="A19" s="6"/>
      <c r="B19" s="6" t="s">
        <v>138</v>
      </c>
      <c r="C19" s="6" t="s">
        <v>143</v>
      </c>
      <c r="D19" s="6" t="s">
        <v>144</v>
      </c>
      <c r="E19" s="10" t="s">
        <v>161</v>
      </c>
    </row>
  </sheetData>
  <mergeCells count="14">
    <mergeCell ref="A2:E2"/>
    <mergeCell ref="A3:E3"/>
    <mergeCell ref="B4:E4"/>
    <mergeCell ref="B5:C5"/>
    <mergeCell ref="B6:C6"/>
    <mergeCell ref="D6:E6"/>
    <mergeCell ref="B7:E7"/>
    <mergeCell ref="A8:A19"/>
    <mergeCell ref="B9:B15"/>
    <mergeCell ref="B16:B18"/>
    <mergeCell ref="C9:C11"/>
    <mergeCell ref="C12:C13"/>
    <mergeCell ref="C14:C15"/>
    <mergeCell ref="C16:C1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topLeftCell="A4" workbookViewId="0">
      <selection activeCell="C14" sqref="C14"/>
    </sheetView>
  </sheetViews>
  <sheetFormatPr defaultColWidth="9" defaultRowHeight="13.5" outlineLevelCol="3"/>
  <cols>
    <col min="1" max="1" width="12.625" customWidth="1"/>
    <col min="2" max="2" width="52.2" customWidth="1"/>
    <col min="3" max="3" width="9.375" customWidth="1"/>
    <col min="4" max="4" width="22.5083333333333" customWidth="1"/>
  </cols>
  <sheetData>
    <row r="1" customFormat="1" ht="26" customHeight="1"/>
    <row r="2" customFormat="1" ht="30" customHeight="1" spans="1:4">
      <c r="A2" s="104" t="s">
        <v>31</v>
      </c>
      <c r="B2" s="105"/>
      <c r="C2" s="105"/>
      <c r="D2" s="105"/>
    </row>
    <row r="3" customFormat="1" ht="30" customHeight="1" spans="1:4">
      <c r="A3" s="106"/>
      <c r="B3" s="107"/>
      <c r="C3" s="107"/>
      <c r="D3" s="108" t="s">
        <v>32</v>
      </c>
    </row>
    <row r="4" s="103" customFormat="1" ht="30" customHeight="1" spans="1:4">
      <c r="A4" s="109" t="s">
        <v>33</v>
      </c>
      <c r="B4" s="110"/>
      <c r="C4" s="109" t="s">
        <v>34</v>
      </c>
      <c r="D4" s="110" t="s">
        <v>6</v>
      </c>
    </row>
    <row r="5" customFormat="1" ht="22" customHeight="1" spans="1:4">
      <c r="A5" s="111" t="s">
        <v>3</v>
      </c>
      <c r="B5" s="85"/>
      <c r="C5" s="109">
        <v>2500</v>
      </c>
      <c r="D5" s="112"/>
    </row>
    <row r="6" customFormat="1" ht="22" customHeight="1" spans="1:4">
      <c r="A6" s="111" t="s">
        <v>35</v>
      </c>
      <c r="B6" s="85"/>
      <c r="C6" s="111">
        <v>2000</v>
      </c>
      <c r="D6" s="113"/>
    </row>
    <row r="7" customFormat="1" ht="22" customHeight="1" spans="1:4">
      <c r="A7" s="51" t="s">
        <v>36</v>
      </c>
      <c r="B7" s="85" t="s">
        <v>7</v>
      </c>
      <c r="C7" s="85">
        <v>400</v>
      </c>
      <c r="D7" s="113"/>
    </row>
    <row r="8" customFormat="1" ht="22" customHeight="1" spans="1:4">
      <c r="A8" s="51"/>
      <c r="B8" s="38" t="s">
        <v>37</v>
      </c>
      <c r="C8" s="38">
        <v>400</v>
      </c>
      <c r="D8" s="114"/>
    </row>
    <row r="9" customFormat="1" ht="22" customHeight="1" spans="1:4">
      <c r="A9" s="51" t="s">
        <v>38</v>
      </c>
      <c r="B9" s="85" t="s">
        <v>7</v>
      </c>
      <c r="C9" s="85">
        <v>400</v>
      </c>
      <c r="D9" s="115"/>
    </row>
    <row r="10" customFormat="1" ht="36" customHeight="1" spans="1:4">
      <c r="A10" s="51"/>
      <c r="B10" s="38" t="s">
        <v>39</v>
      </c>
      <c r="C10" s="38">
        <v>320</v>
      </c>
      <c r="D10" s="115" t="s">
        <v>40</v>
      </c>
    </row>
    <row r="11" customFormat="1" ht="22" customHeight="1" spans="1:4">
      <c r="A11" s="51"/>
      <c r="B11" s="38" t="s">
        <v>15</v>
      </c>
      <c r="C11" s="38">
        <v>80</v>
      </c>
      <c r="D11" s="116"/>
    </row>
    <row r="12" customFormat="1" ht="22" customHeight="1" spans="1:4">
      <c r="A12" s="117" t="s">
        <v>41</v>
      </c>
      <c r="B12" s="85" t="s">
        <v>7</v>
      </c>
      <c r="C12" s="85">
        <f>SUM(C13:C23)</f>
        <v>1100</v>
      </c>
      <c r="D12" s="118"/>
    </row>
    <row r="13" customFormat="1" ht="23" customHeight="1" spans="1:4">
      <c r="A13" s="119"/>
      <c r="B13" s="115" t="s">
        <v>42</v>
      </c>
      <c r="C13" s="38">
        <v>13</v>
      </c>
      <c r="D13" s="120"/>
    </row>
    <row r="14" customFormat="1" ht="22" customHeight="1" spans="1:4">
      <c r="A14" s="119"/>
      <c r="B14" s="115" t="s">
        <v>43</v>
      </c>
      <c r="C14" s="38">
        <v>400</v>
      </c>
      <c r="D14" s="115" t="s">
        <v>40</v>
      </c>
    </row>
    <row r="15" customFormat="1" ht="38" customHeight="1" spans="1:4">
      <c r="A15" s="119"/>
      <c r="B15" s="115" t="s">
        <v>44</v>
      </c>
      <c r="C15" s="38">
        <v>100</v>
      </c>
      <c r="D15" s="120"/>
    </row>
    <row r="16" customFormat="1" ht="24" customHeight="1" spans="1:4">
      <c r="A16" s="119"/>
      <c r="B16" s="115" t="s">
        <v>45</v>
      </c>
      <c r="C16" s="38">
        <v>3</v>
      </c>
      <c r="D16" s="120"/>
    </row>
    <row r="17" customFormat="1" ht="24" customHeight="1" spans="1:4">
      <c r="A17" s="119"/>
      <c r="B17" s="115" t="s">
        <v>46</v>
      </c>
      <c r="C17" s="38">
        <v>8</v>
      </c>
      <c r="D17" s="120"/>
    </row>
    <row r="18" customFormat="1" ht="30" customHeight="1" spans="1:4">
      <c r="A18" s="119"/>
      <c r="B18" s="115" t="s">
        <v>47</v>
      </c>
      <c r="C18" s="38">
        <v>70</v>
      </c>
      <c r="D18" s="121"/>
    </row>
    <row r="19" customFormat="1" ht="30" customHeight="1" spans="1:4">
      <c r="A19" s="119"/>
      <c r="B19" s="115" t="s">
        <v>48</v>
      </c>
      <c r="C19" s="122">
        <v>282</v>
      </c>
      <c r="D19" s="121"/>
    </row>
    <row r="20" customFormat="1" ht="30" customHeight="1" spans="1:4">
      <c r="A20" s="119"/>
      <c r="B20" s="115" t="s">
        <v>49</v>
      </c>
      <c r="C20" s="122">
        <v>103</v>
      </c>
      <c r="D20" s="123"/>
    </row>
    <row r="21" customFormat="1" ht="36" customHeight="1" spans="1:4">
      <c r="A21" s="119"/>
      <c r="B21" s="124" t="s">
        <v>50</v>
      </c>
      <c r="C21" s="122">
        <v>10</v>
      </c>
      <c r="D21" s="125"/>
    </row>
    <row r="22" customFormat="1" ht="24" customHeight="1" spans="1:4">
      <c r="A22" s="119"/>
      <c r="B22" s="124" t="s">
        <v>51</v>
      </c>
      <c r="C22" s="122">
        <v>21</v>
      </c>
      <c r="D22" s="78"/>
    </row>
    <row r="23" customFormat="1" ht="47" customHeight="1" spans="1:4">
      <c r="A23" s="119"/>
      <c r="B23" s="124" t="s">
        <v>52</v>
      </c>
      <c r="C23" s="38">
        <v>90</v>
      </c>
      <c r="D23" s="78" t="s">
        <v>53</v>
      </c>
    </row>
    <row r="24" customFormat="1" ht="24" customHeight="1" spans="1:4">
      <c r="A24" s="51" t="s">
        <v>54</v>
      </c>
      <c r="B24" s="111" t="s">
        <v>7</v>
      </c>
      <c r="C24" s="85">
        <v>100</v>
      </c>
      <c r="D24" s="78"/>
    </row>
    <row r="25" customFormat="1" ht="24" customHeight="1" spans="1:4">
      <c r="A25" s="51"/>
      <c r="B25" s="126" t="s">
        <v>55</v>
      </c>
      <c r="C25" s="48">
        <v>10</v>
      </c>
      <c r="D25" s="78"/>
    </row>
    <row r="26" customFormat="1" ht="24" customHeight="1" spans="1:4">
      <c r="A26" s="51"/>
      <c r="B26" s="115" t="s">
        <v>56</v>
      </c>
      <c r="C26" s="48">
        <v>5</v>
      </c>
      <c r="D26" s="78"/>
    </row>
    <row r="27" customFormat="1" ht="24" customHeight="1" spans="1:4">
      <c r="A27" s="51"/>
      <c r="B27" s="126" t="s">
        <v>57</v>
      </c>
      <c r="C27" s="48">
        <v>20</v>
      </c>
      <c r="D27" s="78"/>
    </row>
    <row r="28" customFormat="1" ht="24" customHeight="1" spans="1:4">
      <c r="A28" s="51"/>
      <c r="B28" s="115" t="s">
        <v>58</v>
      </c>
      <c r="C28" s="48">
        <v>20</v>
      </c>
      <c r="D28" s="78"/>
    </row>
    <row r="29" customFormat="1" ht="24" customHeight="1" spans="1:4">
      <c r="A29" s="51"/>
      <c r="B29" s="115" t="s">
        <v>59</v>
      </c>
      <c r="C29" s="48">
        <v>15</v>
      </c>
      <c r="D29" s="78"/>
    </row>
    <row r="30" customFormat="1" ht="24" customHeight="1" spans="1:4">
      <c r="A30" s="51"/>
      <c r="B30" s="115" t="s">
        <v>60</v>
      </c>
      <c r="C30" s="48">
        <v>10</v>
      </c>
      <c r="D30" s="78"/>
    </row>
    <row r="31" customFormat="1" ht="24" customHeight="1" spans="1:4">
      <c r="A31" s="51"/>
      <c r="B31" s="126" t="s">
        <v>61</v>
      </c>
      <c r="C31" s="48">
        <v>20</v>
      </c>
      <c r="D31" s="127"/>
    </row>
    <row r="32" customFormat="1" ht="36" customHeight="1" spans="1:4">
      <c r="A32" s="111" t="s">
        <v>62</v>
      </c>
      <c r="B32" s="85"/>
      <c r="C32" s="85">
        <v>500</v>
      </c>
      <c r="D32" s="78" t="s">
        <v>63</v>
      </c>
    </row>
  </sheetData>
  <mergeCells count="9">
    <mergeCell ref="A2:D2"/>
    <mergeCell ref="A4:B4"/>
    <mergeCell ref="A5:B5"/>
    <mergeCell ref="A6:B6"/>
    <mergeCell ref="A32:B32"/>
    <mergeCell ref="A7:A8"/>
    <mergeCell ref="A9:A11"/>
    <mergeCell ref="A12:A23"/>
    <mergeCell ref="A24:A31"/>
  </mergeCells>
  <printOptions horizontalCentered="1" verticalCentered="1"/>
  <pageMargins left="0.393055555555556" right="0.156944444444444" top="0.236111111111111" bottom="0.432638888888889" header="0.10625" footer="0.511805555555556"/>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workbookViewId="0">
      <selection activeCell="A5" sqref="A5"/>
    </sheetView>
  </sheetViews>
  <sheetFormatPr defaultColWidth="9" defaultRowHeight="13.5" outlineLevelRow="4" outlineLevelCol="3"/>
  <cols>
    <col min="1" max="1" width="18.375" customWidth="1"/>
    <col min="2" max="2" width="22.5" customWidth="1"/>
    <col min="3" max="3" width="22.875" customWidth="1"/>
    <col min="4" max="4" width="15.125" customWidth="1"/>
  </cols>
  <sheetData>
    <row r="1" s="27" customFormat="1" ht="21.75" customHeight="1" spans="1:1">
      <c r="A1" s="30"/>
    </row>
    <row r="2" s="27" customFormat="1" ht="50.25" customHeight="1" spans="1:4">
      <c r="A2" s="31" t="s">
        <v>64</v>
      </c>
      <c r="B2" s="31"/>
      <c r="C2" s="31"/>
      <c r="D2" s="31"/>
    </row>
    <row r="3" s="27" customFormat="1" ht="31.5" customHeight="1" spans="4:4">
      <c r="D3" s="102" t="s">
        <v>1</v>
      </c>
    </row>
    <row r="4" s="28" customFormat="1" ht="50.25" customHeight="1" spans="1:4">
      <c r="A4" s="34" t="s">
        <v>2</v>
      </c>
      <c r="B4" s="34" t="s">
        <v>65</v>
      </c>
      <c r="C4" s="34" t="s">
        <v>66</v>
      </c>
      <c r="D4" s="34" t="s">
        <v>67</v>
      </c>
    </row>
    <row r="5" s="101" customFormat="1" ht="50.25" customHeight="1" spans="1:4">
      <c r="A5" s="39" t="s">
        <v>68</v>
      </c>
      <c r="B5" s="39" t="s">
        <v>16</v>
      </c>
      <c r="C5" s="99" t="s">
        <v>37</v>
      </c>
      <c r="D5" s="39">
        <v>400</v>
      </c>
    </row>
  </sheetData>
  <mergeCells count="1">
    <mergeCell ref="A2:D2"/>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workbookViewId="0">
      <selection activeCell="A4" sqref="A4"/>
    </sheetView>
  </sheetViews>
  <sheetFormatPr defaultColWidth="9" defaultRowHeight="13.5" outlineLevelRow="6" outlineLevelCol="4"/>
  <cols>
    <col min="1" max="1" width="17.75" style="41" customWidth="1"/>
    <col min="2" max="2" width="19.125" style="41" customWidth="1"/>
    <col min="3" max="3" width="25.875" style="41" customWidth="1"/>
    <col min="4" max="4" width="12.75" style="41" customWidth="1"/>
    <col min="5" max="16384" width="9" style="41"/>
  </cols>
  <sheetData>
    <row r="1" s="41" customFormat="1" ht="24.75" customHeight="1"/>
    <row r="2" s="42" customFormat="1" ht="33.75" customHeight="1" spans="1:4">
      <c r="A2" s="93" t="s">
        <v>69</v>
      </c>
      <c r="B2" s="93"/>
      <c r="C2" s="93"/>
      <c r="D2" s="93"/>
    </row>
    <row r="3" s="42" customFormat="1" ht="33.75" customHeight="1" spans="1:4">
      <c r="A3" s="43"/>
      <c r="B3" s="43"/>
      <c r="C3" s="43"/>
      <c r="D3" s="94" t="s">
        <v>1</v>
      </c>
    </row>
    <row r="4" s="42" customFormat="1" ht="43.5" customHeight="1" spans="1:5">
      <c r="A4" s="35" t="s">
        <v>2</v>
      </c>
      <c r="B4" s="35" t="s">
        <v>65</v>
      </c>
      <c r="C4" s="35" t="s">
        <v>66</v>
      </c>
      <c r="D4" s="35" t="s">
        <v>67</v>
      </c>
      <c r="E4" s="35" t="s">
        <v>6</v>
      </c>
    </row>
    <row r="5" s="42" customFormat="1" ht="40" customHeight="1" spans="1:5">
      <c r="A5" s="95" t="s">
        <v>13</v>
      </c>
      <c r="B5" s="96"/>
      <c r="C5" s="97"/>
      <c r="D5" s="35">
        <v>400</v>
      </c>
      <c r="E5" s="98"/>
    </row>
    <row r="6" s="42" customFormat="1" ht="43.5" customHeight="1" spans="1:5">
      <c r="A6" s="99" t="s">
        <v>70</v>
      </c>
      <c r="B6" s="99" t="s">
        <v>14</v>
      </c>
      <c r="C6" s="99" t="s">
        <v>71</v>
      </c>
      <c r="D6" s="99">
        <v>320</v>
      </c>
      <c r="E6" s="98" t="s">
        <v>72</v>
      </c>
    </row>
    <row r="7" s="92" customFormat="1" ht="54" customHeight="1" spans="1:5">
      <c r="A7" s="99" t="s">
        <v>68</v>
      </c>
      <c r="B7" s="99" t="s">
        <v>15</v>
      </c>
      <c r="C7" s="99" t="s">
        <v>73</v>
      </c>
      <c r="D7" s="99">
        <v>80</v>
      </c>
      <c r="E7" s="100"/>
    </row>
  </sheetData>
  <mergeCells count="2">
    <mergeCell ref="A2:D2"/>
    <mergeCell ref="A5:C5"/>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workbookViewId="0">
      <selection activeCell="B6" sqref="B6:B12"/>
    </sheetView>
  </sheetViews>
  <sheetFormatPr defaultColWidth="9" defaultRowHeight="13.5" outlineLevelCol="7"/>
  <cols>
    <col min="1" max="1" width="9" style="27" customWidth="1"/>
    <col min="2" max="2" width="17.625" style="43" customWidth="1"/>
    <col min="3" max="3" width="39.5416666666667" style="43" customWidth="1"/>
    <col min="4" max="4" width="10.5" style="43" customWidth="1"/>
    <col min="5" max="5" width="12.875" style="27" customWidth="1"/>
    <col min="6" max="6" width="9" style="27"/>
    <col min="7" max="8" width="12.625" style="27"/>
    <col min="9" max="16384" width="9" style="27"/>
  </cols>
  <sheetData>
    <row r="1" s="27" customFormat="1" ht="21" customHeight="1" spans="1:4">
      <c r="A1" s="30"/>
      <c r="B1" s="43"/>
      <c r="C1" s="43"/>
      <c r="D1" s="43"/>
    </row>
    <row r="2" s="27" customFormat="1" ht="43" customHeight="1" spans="1:5">
      <c r="A2" s="73" t="s">
        <v>74</v>
      </c>
      <c r="B2" s="73"/>
      <c r="C2" s="73"/>
      <c r="D2" s="73"/>
      <c r="E2" s="73"/>
    </row>
    <row r="3" s="27" customFormat="1" ht="21.75" customHeight="1" spans="2:5">
      <c r="B3" s="43"/>
      <c r="C3" s="43"/>
      <c r="D3" s="44"/>
      <c r="E3" s="44" t="s">
        <v>1</v>
      </c>
    </row>
    <row r="4" s="71" customFormat="1" ht="22" customHeight="1" spans="1:5">
      <c r="A4" s="74" t="s">
        <v>2</v>
      </c>
      <c r="B4" s="75" t="s">
        <v>65</v>
      </c>
      <c r="C4" s="75" t="s">
        <v>66</v>
      </c>
      <c r="D4" s="75" t="s">
        <v>67</v>
      </c>
      <c r="E4" s="74" t="s">
        <v>6</v>
      </c>
    </row>
    <row r="5" s="28" customFormat="1" ht="23.25" customHeight="1" spans="1:5">
      <c r="A5" s="34" t="s">
        <v>13</v>
      </c>
      <c r="B5" s="34"/>
      <c r="C5" s="34"/>
      <c r="D5" s="34">
        <f>D15+D28</f>
        <v>1100</v>
      </c>
      <c r="E5" s="34"/>
    </row>
    <row r="6" s="27" customFormat="1" ht="39" customHeight="1" spans="1:5">
      <c r="A6" s="76" t="s">
        <v>68</v>
      </c>
      <c r="B6" s="77" t="s">
        <v>14</v>
      </c>
      <c r="C6" s="78" t="s">
        <v>42</v>
      </c>
      <c r="D6" s="79">
        <v>13</v>
      </c>
      <c r="E6" s="40"/>
    </row>
    <row r="7" s="27" customFormat="1" ht="21" customHeight="1" spans="1:5">
      <c r="A7" s="80"/>
      <c r="B7" s="77"/>
      <c r="C7" s="78" t="s">
        <v>43</v>
      </c>
      <c r="D7" s="79">
        <v>400</v>
      </c>
      <c r="E7" s="79" t="s">
        <v>72</v>
      </c>
    </row>
    <row r="8" s="27" customFormat="1" ht="36" customHeight="1" spans="1:5">
      <c r="A8" s="80"/>
      <c r="B8" s="77"/>
      <c r="C8" s="78" t="s">
        <v>44</v>
      </c>
      <c r="D8" s="79">
        <v>100</v>
      </c>
      <c r="E8" s="40"/>
    </row>
    <row r="9" s="27" customFormat="1" ht="21" customHeight="1" spans="1:5">
      <c r="A9" s="80"/>
      <c r="B9" s="77"/>
      <c r="C9" s="78" t="s">
        <v>45</v>
      </c>
      <c r="D9" s="79">
        <v>3</v>
      </c>
      <c r="E9" s="40"/>
    </row>
    <row r="10" s="27" customFormat="1" ht="21" customHeight="1" spans="1:5">
      <c r="A10" s="80"/>
      <c r="B10" s="77"/>
      <c r="C10" s="78" t="s">
        <v>46</v>
      </c>
      <c r="D10" s="79">
        <v>8</v>
      </c>
      <c r="E10" s="40"/>
    </row>
    <row r="11" s="27" customFormat="1" ht="21" customHeight="1" spans="1:5">
      <c r="A11" s="80"/>
      <c r="B11" s="77"/>
      <c r="C11" s="78" t="s">
        <v>47</v>
      </c>
      <c r="D11" s="79">
        <v>70</v>
      </c>
      <c r="E11" s="40"/>
    </row>
    <row r="12" s="27" customFormat="1" ht="21" customHeight="1" spans="1:5">
      <c r="A12" s="80"/>
      <c r="B12" s="77"/>
      <c r="C12" s="81" t="s">
        <v>51</v>
      </c>
      <c r="D12" s="82">
        <v>21</v>
      </c>
      <c r="E12" s="40"/>
    </row>
    <row r="13" s="27" customFormat="1" ht="21" customHeight="1" spans="1:5">
      <c r="A13" s="80"/>
      <c r="B13" s="77" t="s">
        <v>17</v>
      </c>
      <c r="C13" s="81" t="s">
        <v>50</v>
      </c>
      <c r="D13" s="82">
        <v>5</v>
      </c>
      <c r="E13" s="40"/>
    </row>
    <row r="14" s="27" customFormat="1" ht="21" customHeight="1" spans="1:5">
      <c r="A14" s="80"/>
      <c r="B14" s="77" t="s">
        <v>18</v>
      </c>
      <c r="C14" s="81" t="s">
        <v>50</v>
      </c>
      <c r="D14" s="82">
        <v>5</v>
      </c>
      <c r="E14" s="40"/>
    </row>
    <row r="15" s="72" customFormat="1" ht="24" customHeight="1" spans="1:5">
      <c r="A15" s="83" t="s">
        <v>19</v>
      </c>
      <c r="B15" s="83"/>
      <c r="C15" s="83"/>
      <c r="D15" s="84">
        <f>SUM(D6:D14)</f>
        <v>625</v>
      </c>
      <c r="E15" s="85"/>
    </row>
    <row r="16" s="27" customFormat="1" ht="24" customHeight="1" spans="1:5">
      <c r="A16" s="86" t="s">
        <v>20</v>
      </c>
      <c r="B16" s="86" t="s">
        <v>75</v>
      </c>
      <c r="C16" s="77" t="s">
        <v>76</v>
      </c>
      <c r="D16" s="79">
        <v>9</v>
      </c>
      <c r="E16" s="40"/>
    </row>
    <row r="17" s="27" customFormat="1" ht="24" customHeight="1" spans="1:5">
      <c r="A17" s="86" t="s">
        <v>21</v>
      </c>
      <c r="B17" s="76" t="s">
        <v>77</v>
      </c>
      <c r="C17" s="77" t="s">
        <v>76</v>
      </c>
      <c r="D17" s="79">
        <v>9</v>
      </c>
      <c r="E17" s="40"/>
    </row>
    <row r="18" s="27" customFormat="1" ht="24" customHeight="1" spans="1:5">
      <c r="A18" s="86" t="s">
        <v>22</v>
      </c>
      <c r="B18" s="76" t="s">
        <v>78</v>
      </c>
      <c r="C18" s="77" t="s">
        <v>76</v>
      </c>
      <c r="D18" s="79">
        <v>9</v>
      </c>
      <c r="E18" s="40"/>
    </row>
    <row r="19" s="27" customFormat="1" ht="24" customHeight="1" spans="1:5">
      <c r="A19" s="86" t="s">
        <v>23</v>
      </c>
      <c r="B19" s="76" t="s">
        <v>79</v>
      </c>
      <c r="C19" s="77" t="s">
        <v>76</v>
      </c>
      <c r="D19" s="79">
        <v>9</v>
      </c>
      <c r="E19" s="40"/>
    </row>
    <row r="20" s="27" customFormat="1" ht="24" customHeight="1" spans="1:5">
      <c r="A20" s="86" t="s">
        <v>24</v>
      </c>
      <c r="B20" s="87" t="s">
        <v>80</v>
      </c>
      <c r="C20" s="77" t="s">
        <v>81</v>
      </c>
      <c r="D20" s="88">
        <v>103</v>
      </c>
      <c r="E20" s="40"/>
    </row>
    <row r="21" s="27" customFormat="1" ht="24" customHeight="1" spans="1:5">
      <c r="A21" s="89"/>
      <c r="B21" s="90"/>
      <c r="C21" s="77" t="s">
        <v>76</v>
      </c>
      <c r="D21" s="88">
        <v>9</v>
      </c>
      <c r="E21" s="40"/>
    </row>
    <row r="22" s="27" customFormat="1" ht="24" customHeight="1" spans="1:5">
      <c r="A22" s="86" t="s">
        <v>25</v>
      </c>
      <c r="B22" s="12" t="s">
        <v>82</v>
      </c>
      <c r="C22" s="77" t="s">
        <v>81</v>
      </c>
      <c r="D22" s="88">
        <v>282</v>
      </c>
      <c r="E22" s="40"/>
    </row>
    <row r="23" s="41" customFormat="1" ht="24" customHeight="1" spans="1:5">
      <c r="A23" s="89"/>
      <c r="B23" s="14"/>
      <c r="C23" s="77" t="s">
        <v>76</v>
      </c>
      <c r="D23" s="88">
        <v>9</v>
      </c>
      <c r="E23" s="91"/>
    </row>
    <row r="24" s="27" customFormat="1" ht="24" customHeight="1" spans="1:5">
      <c r="A24" s="79" t="s">
        <v>26</v>
      </c>
      <c r="B24" s="77" t="s">
        <v>83</v>
      </c>
      <c r="C24" s="77" t="s">
        <v>76</v>
      </c>
      <c r="D24" s="79">
        <v>9</v>
      </c>
      <c r="E24" s="40"/>
    </row>
    <row r="25" s="27" customFormat="1" ht="24" customHeight="1" spans="1:5">
      <c r="A25" s="79" t="s">
        <v>27</v>
      </c>
      <c r="B25" s="77" t="s">
        <v>84</v>
      </c>
      <c r="C25" s="77" t="s">
        <v>76</v>
      </c>
      <c r="D25" s="79">
        <v>9</v>
      </c>
      <c r="E25" s="40"/>
    </row>
    <row r="26" s="27" customFormat="1" ht="24" customHeight="1" spans="1:5">
      <c r="A26" s="79" t="s">
        <v>28</v>
      </c>
      <c r="B26" s="77" t="s">
        <v>85</v>
      </c>
      <c r="C26" s="77" t="s">
        <v>76</v>
      </c>
      <c r="D26" s="79">
        <v>9</v>
      </c>
      <c r="E26" s="40"/>
    </row>
    <row r="27" s="27" customFormat="1" ht="24" customHeight="1" spans="1:5">
      <c r="A27" s="86" t="s">
        <v>29</v>
      </c>
      <c r="B27" s="76" t="s">
        <v>86</v>
      </c>
      <c r="C27" s="76" t="s">
        <v>76</v>
      </c>
      <c r="D27" s="79">
        <v>9</v>
      </c>
      <c r="E27" s="40"/>
    </row>
    <row r="28" s="72" customFormat="1" ht="24" customHeight="1" spans="1:5">
      <c r="A28" s="83" t="s">
        <v>30</v>
      </c>
      <c r="B28" s="83"/>
      <c r="C28" s="83"/>
      <c r="D28" s="83">
        <f>SUM(D16:D27)</f>
        <v>475</v>
      </c>
      <c r="E28" s="85"/>
    </row>
    <row r="29" s="27" customFormat="1" spans="2:4">
      <c r="B29" s="43"/>
      <c r="C29" s="43"/>
      <c r="D29" s="43"/>
    </row>
    <row r="30" s="41" customFormat="1" spans="1:8">
      <c r="A30" s="27"/>
      <c r="B30" s="43"/>
      <c r="C30" s="43"/>
      <c r="D30" s="43"/>
      <c r="E30" s="27"/>
      <c r="F30" s="27"/>
      <c r="G30" s="27"/>
      <c r="H30" s="27"/>
    </row>
    <row r="31" s="72" customFormat="1" spans="1:8">
      <c r="A31" s="27"/>
      <c r="B31" s="43"/>
      <c r="C31" s="43"/>
      <c r="D31" s="43"/>
      <c r="E31" s="27"/>
      <c r="F31" s="27"/>
      <c r="G31" s="27"/>
      <c r="H31" s="27"/>
    </row>
    <row r="32" s="27" customFormat="1" spans="2:4">
      <c r="B32" s="43"/>
      <c r="C32" s="43"/>
      <c r="D32" s="43"/>
    </row>
    <row r="33" s="27" customFormat="1" spans="2:4">
      <c r="B33" s="43"/>
      <c r="C33" s="43"/>
      <c r="D33" s="43"/>
    </row>
    <row r="34" s="72" customFormat="1" spans="1:8">
      <c r="A34" s="27"/>
      <c r="B34" s="43"/>
      <c r="C34" s="43"/>
      <c r="D34" s="43"/>
      <c r="E34" s="27"/>
      <c r="F34" s="27"/>
      <c r="G34" s="27"/>
      <c r="H34" s="27"/>
    </row>
  </sheetData>
  <autoFilter ref="A4:D34">
    <extLst/>
  </autoFilter>
  <mergeCells count="10">
    <mergeCell ref="A2:E2"/>
    <mergeCell ref="A5:C5"/>
    <mergeCell ref="A15:C15"/>
    <mergeCell ref="A28:C28"/>
    <mergeCell ref="A6:A14"/>
    <mergeCell ref="A20:A21"/>
    <mergeCell ref="A22:A23"/>
    <mergeCell ref="B6:B12"/>
    <mergeCell ref="B20:B21"/>
    <mergeCell ref="B22:B23"/>
  </mergeCells>
  <pageMargins left="0.550694444444444" right="0.75" top="0.314583333333333" bottom="0.472222222222222" header="0.156944444444444" footer="0.236111111111111"/>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B5" sqref="B5:J10"/>
    </sheetView>
  </sheetViews>
  <sheetFormatPr defaultColWidth="9" defaultRowHeight="14.25"/>
  <cols>
    <col min="1" max="1" width="13.625" style="1" customWidth="1"/>
    <col min="2" max="2" width="10.75" style="1" customWidth="1"/>
    <col min="3" max="3" width="14.375" style="1" customWidth="1"/>
    <col min="4" max="4" width="15.125" style="1" customWidth="1"/>
    <col min="5" max="5" width="11.25" style="1" customWidth="1"/>
    <col min="6" max="6" width="15.25" style="1" customWidth="1"/>
    <col min="7" max="7" width="15" style="1" customWidth="1"/>
    <col min="8" max="8" width="14.25" style="1" customWidth="1"/>
    <col min="9" max="9" width="13" style="1" customWidth="1"/>
    <col min="10" max="10" width="17.25" style="1" customWidth="1"/>
    <col min="11" max="16384" width="9" style="1"/>
  </cols>
  <sheetData>
    <row r="1" s="54" customFormat="1" ht="18.75" spans="1:1">
      <c r="A1" s="1"/>
    </row>
    <row r="2" s="1" customFormat="1" ht="34" customHeight="1" spans="1:10">
      <c r="A2" s="60" t="s">
        <v>87</v>
      </c>
      <c r="B2" s="60"/>
      <c r="C2" s="60"/>
      <c r="D2" s="60"/>
      <c r="E2" s="60"/>
      <c r="F2" s="60"/>
      <c r="G2" s="60"/>
      <c r="H2" s="60"/>
      <c r="I2" s="60"/>
      <c r="J2" s="60"/>
    </row>
    <row r="3" s="55" customFormat="1" ht="30" customHeight="1" spans="1:10">
      <c r="A3" s="61" t="s">
        <v>88</v>
      </c>
      <c r="B3" s="62" t="s">
        <v>89</v>
      </c>
      <c r="C3" s="62"/>
      <c r="D3" s="62"/>
      <c r="E3" s="62" t="s">
        <v>90</v>
      </c>
      <c r="F3" s="62"/>
      <c r="G3" s="62"/>
      <c r="H3" s="63" t="s">
        <v>91</v>
      </c>
      <c r="I3" s="63" t="s">
        <v>92</v>
      </c>
      <c r="J3" s="61" t="s">
        <v>93</v>
      </c>
    </row>
    <row r="4" s="56" customFormat="1" ht="48" customHeight="1" spans="1:10">
      <c r="A4" s="61"/>
      <c r="B4" s="63" t="s">
        <v>94</v>
      </c>
      <c r="C4" s="63" t="s">
        <v>95</v>
      </c>
      <c r="D4" s="63" t="s">
        <v>96</v>
      </c>
      <c r="E4" s="63" t="s">
        <v>97</v>
      </c>
      <c r="F4" s="63" t="s">
        <v>95</v>
      </c>
      <c r="G4" s="63" t="s">
        <v>96</v>
      </c>
      <c r="H4" s="63"/>
      <c r="I4" s="63"/>
      <c r="J4" s="68"/>
    </row>
    <row r="5" s="57" customFormat="1" ht="30" customHeight="1" spans="1:11">
      <c r="A5" s="61" t="s">
        <v>98</v>
      </c>
      <c r="B5" s="64">
        <f t="shared" ref="B5:J5" si="0">SUM(B6:B10)</f>
        <v>36481</v>
      </c>
      <c r="C5" s="64">
        <v>30</v>
      </c>
      <c r="D5" s="64">
        <f t="shared" si="0"/>
        <v>394</v>
      </c>
      <c r="E5" s="64">
        <f t="shared" si="0"/>
        <v>7000</v>
      </c>
      <c r="F5" s="64">
        <v>50</v>
      </c>
      <c r="G5" s="64">
        <f t="shared" si="0"/>
        <v>126</v>
      </c>
      <c r="H5" s="64">
        <f t="shared" si="0"/>
        <v>520</v>
      </c>
      <c r="I5" s="64">
        <f t="shared" si="0"/>
        <v>400</v>
      </c>
      <c r="J5" s="64">
        <f t="shared" si="0"/>
        <v>120</v>
      </c>
      <c r="K5" s="69"/>
    </row>
    <row r="6" s="58" customFormat="1" ht="30" customHeight="1" spans="1:10">
      <c r="A6" s="65" t="s">
        <v>20</v>
      </c>
      <c r="B6" s="64">
        <v>7500</v>
      </c>
      <c r="C6" s="66">
        <v>30</v>
      </c>
      <c r="D6" s="64">
        <f t="shared" ref="D6:D10" si="1">B6*C6*12/10000*0.3</f>
        <v>81</v>
      </c>
      <c r="E6" s="64">
        <v>1400</v>
      </c>
      <c r="F6" s="66">
        <v>50</v>
      </c>
      <c r="G6" s="64">
        <f t="shared" ref="G6:G10" si="2">E6*F6*12/10000*0.3</f>
        <v>25.2</v>
      </c>
      <c r="H6" s="66">
        <f t="shared" ref="H6:H10" si="3">SUM(I6:J6)</f>
        <v>106.2</v>
      </c>
      <c r="I6" s="64">
        <v>81.774</v>
      </c>
      <c r="J6" s="64">
        <v>24.426</v>
      </c>
    </row>
    <row r="7" s="58" customFormat="1" ht="30" customHeight="1" spans="1:10">
      <c r="A7" s="65" t="s">
        <v>21</v>
      </c>
      <c r="B7" s="66">
        <v>9181</v>
      </c>
      <c r="C7" s="66">
        <v>30</v>
      </c>
      <c r="D7" s="64">
        <v>99.16</v>
      </c>
      <c r="E7" s="64">
        <v>1400</v>
      </c>
      <c r="F7" s="66">
        <v>50</v>
      </c>
      <c r="G7" s="64">
        <f t="shared" si="2"/>
        <v>25.2</v>
      </c>
      <c r="H7" s="66">
        <f t="shared" si="3"/>
        <v>124.36</v>
      </c>
      <c r="I7" s="64">
        <v>95.7572</v>
      </c>
      <c r="J7" s="64">
        <v>28.6028</v>
      </c>
    </row>
    <row r="8" s="58" customFormat="1" ht="30" customHeight="1" spans="1:11">
      <c r="A8" s="65" t="s">
        <v>23</v>
      </c>
      <c r="B8" s="66">
        <v>5800</v>
      </c>
      <c r="C8" s="66">
        <v>30</v>
      </c>
      <c r="D8" s="64">
        <f t="shared" si="1"/>
        <v>62.64</v>
      </c>
      <c r="E8" s="64">
        <v>1300</v>
      </c>
      <c r="F8" s="66">
        <v>50</v>
      </c>
      <c r="G8" s="64">
        <f t="shared" si="2"/>
        <v>23.4</v>
      </c>
      <c r="H8" s="66">
        <f t="shared" si="3"/>
        <v>86.04</v>
      </c>
      <c r="I8" s="64">
        <v>66.2508</v>
      </c>
      <c r="J8" s="64">
        <v>19.7892</v>
      </c>
      <c r="K8" s="59"/>
    </row>
    <row r="9" s="58" customFormat="1" ht="30" customHeight="1" spans="1:11">
      <c r="A9" s="65" t="s">
        <v>26</v>
      </c>
      <c r="B9" s="66">
        <v>6000</v>
      </c>
      <c r="C9" s="66">
        <v>30</v>
      </c>
      <c r="D9" s="64">
        <f t="shared" si="1"/>
        <v>64.8</v>
      </c>
      <c r="E9" s="64">
        <v>1300</v>
      </c>
      <c r="F9" s="66">
        <v>50</v>
      </c>
      <c r="G9" s="64">
        <f t="shared" si="2"/>
        <v>23.4</v>
      </c>
      <c r="H9" s="66">
        <f t="shared" si="3"/>
        <v>88.2</v>
      </c>
      <c r="I9" s="64">
        <v>67.914</v>
      </c>
      <c r="J9" s="64">
        <v>20.286</v>
      </c>
      <c r="K9" s="59"/>
    </row>
    <row r="10" s="59" customFormat="1" ht="30" customHeight="1" spans="1:10">
      <c r="A10" s="65" t="s">
        <v>22</v>
      </c>
      <c r="B10" s="66">
        <v>8000</v>
      </c>
      <c r="C10" s="66">
        <v>30</v>
      </c>
      <c r="D10" s="64">
        <f t="shared" si="1"/>
        <v>86.4</v>
      </c>
      <c r="E10" s="64">
        <v>1600</v>
      </c>
      <c r="F10" s="66">
        <v>50</v>
      </c>
      <c r="G10" s="64">
        <f t="shared" si="2"/>
        <v>28.8</v>
      </c>
      <c r="H10" s="66">
        <f t="shared" si="3"/>
        <v>115.2</v>
      </c>
      <c r="I10" s="64">
        <v>88.304</v>
      </c>
      <c r="J10" s="64">
        <v>26.896</v>
      </c>
    </row>
    <row r="11" s="57" customFormat="1" ht="23" customHeight="1" spans="1:11">
      <c r="A11" s="67" t="s">
        <v>99</v>
      </c>
      <c r="B11" s="67"/>
      <c r="C11" s="67"/>
      <c r="D11" s="67"/>
      <c r="E11" s="67"/>
      <c r="F11" s="67"/>
      <c r="G11" s="67"/>
      <c r="H11" s="67"/>
      <c r="I11" s="67"/>
      <c r="J11" s="70"/>
      <c r="K11" s="69"/>
    </row>
  </sheetData>
  <mergeCells count="8">
    <mergeCell ref="A2:J2"/>
    <mergeCell ref="B3:D3"/>
    <mergeCell ref="E3:G3"/>
    <mergeCell ref="A11:J11"/>
    <mergeCell ref="A3:A4"/>
    <mergeCell ref="H3:H4"/>
    <mergeCell ref="I3:I4"/>
    <mergeCell ref="J3:J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A2" sqref="A2:D2"/>
    </sheetView>
  </sheetViews>
  <sheetFormatPr defaultColWidth="9" defaultRowHeight="13.5" outlineLevelCol="3"/>
  <cols>
    <col min="1" max="1" width="9.25" style="42" customWidth="1"/>
    <col min="2" max="2" width="19.625" style="41" customWidth="1"/>
    <col min="3" max="3" width="30" style="42" customWidth="1"/>
    <col min="4" max="4" width="11.625" style="41" customWidth="1"/>
    <col min="5" max="16384" width="9" style="41"/>
  </cols>
  <sheetData>
    <row r="1" s="41" customFormat="1" ht="18" customHeight="1" spans="1:3">
      <c r="A1" s="42"/>
      <c r="C1" s="42"/>
    </row>
    <row r="2" s="27" customFormat="1" ht="49.5" customHeight="1" spans="1:4">
      <c r="A2" s="31" t="s">
        <v>100</v>
      </c>
      <c r="B2" s="31"/>
      <c r="C2" s="31"/>
      <c r="D2" s="31"/>
    </row>
    <row r="3" s="27" customFormat="1" ht="20.25" customHeight="1" spans="1:4">
      <c r="A3" s="43"/>
      <c r="B3" s="43"/>
      <c r="C3" s="43"/>
      <c r="D3" s="44" t="s">
        <v>1</v>
      </c>
    </row>
    <row r="4" s="28" customFormat="1" ht="27.75" customHeight="1" spans="1:4">
      <c r="A4" s="35" t="s">
        <v>2</v>
      </c>
      <c r="B4" s="35" t="s">
        <v>65</v>
      </c>
      <c r="C4" s="35" t="s">
        <v>66</v>
      </c>
      <c r="D4" s="35" t="s">
        <v>67</v>
      </c>
    </row>
    <row r="5" s="28" customFormat="1" ht="33" customHeight="1" spans="1:4">
      <c r="A5" s="34" t="s">
        <v>13</v>
      </c>
      <c r="B5" s="34"/>
      <c r="C5" s="34"/>
      <c r="D5" s="35">
        <f>SUM(D6:D12)</f>
        <v>100</v>
      </c>
    </row>
    <row r="6" s="28" customFormat="1" ht="34" customHeight="1" spans="1:4">
      <c r="A6" s="45" t="s">
        <v>68</v>
      </c>
      <c r="B6" s="46" t="s">
        <v>14</v>
      </c>
      <c r="C6" s="47" t="s">
        <v>55</v>
      </c>
      <c r="D6" s="48">
        <v>10</v>
      </c>
    </row>
    <row r="7" s="28" customFormat="1" ht="34" customHeight="1" spans="1:4">
      <c r="A7" s="49"/>
      <c r="B7" s="50"/>
      <c r="C7" s="51" t="s">
        <v>56</v>
      </c>
      <c r="D7" s="48">
        <v>5</v>
      </c>
    </row>
    <row r="8" s="28" customFormat="1" ht="34" customHeight="1" spans="1:4">
      <c r="A8" s="49"/>
      <c r="B8" s="50"/>
      <c r="C8" s="47" t="s">
        <v>57</v>
      </c>
      <c r="D8" s="48">
        <v>20</v>
      </c>
    </row>
    <row r="9" s="29" customFormat="1" ht="34" customHeight="1" spans="1:4">
      <c r="A9" s="49"/>
      <c r="B9" s="50"/>
      <c r="C9" s="51" t="s">
        <v>58</v>
      </c>
      <c r="D9" s="48">
        <v>20</v>
      </c>
    </row>
    <row r="10" s="41" customFormat="1" ht="34" customHeight="1" spans="1:4">
      <c r="A10" s="49"/>
      <c r="B10" s="50"/>
      <c r="C10" s="51" t="s">
        <v>59</v>
      </c>
      <c r="D10" s="48">
        <v>15</v>
      </c>
    </row>
    <row r="11" s="41" customFormat="1" ht="34" customHeight="1" spans="1:4">
      <c r="A11" s="49"/>
      <c r="B11" s="50"/>
      <c r="C11" s="51" t="s">
        <v>60</v>
      </c>
      <c r="D11" s="48">
        <v>10</v>
      </c>
    </row>
    <row r="12" s="41" customFormat="1" ht="34" customHeight="1" spans="1:4">
      <c r="A12" s="52"/>
      <c r="B12" s="53"/>
      <c r="C12" s="47" t="s">
        <v>61</v>
      </c>
      <c r="D12" s="48">
        <v>20</v>
      </c>
    </row>
  </sheetData>
  <mergeCells count="4">
    <mergeCell ref="A2:D2"/>
    <mergeCell ref="A5:C5"/>
    <mergeCell ref="A6:A12"/>
    <mergeCell ref="B6:B12"/>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workbookViewId="0">
      <selection activeCell="A1" sqref="A1"/>
    </sheetView>
  </sheetViews>
  <sheetFormatPr defaultColWidth="9" defaultRowHeight="13.5" outlineLevelCol="3"/>
  <cols>
    <col min="1" max="2" width="25.875" style="27" customWidth="1"/>
    <col min="3" max="3" width="23.1416666666667" style="27" customWidth="1"/>
    <col min="4" max="16384" width="9" style="27"/>
  </cols>
  <sheetData>
    <row r="1" s="27" customFormat="1" ht="34" customHeight="1" spans="1:1">
      <c r="A1" s="30"/>
    </row>
    <row r="2" s="27" customFormat="1" ht="57.75" customHeight="1" spans="1:3">
      <c r="A2" s="31" t="s">
        <v>101</v>
      </c>
      <c r="B2" s="31"/>
      <c r="C2" s="31"/>
    </row>
    <row r="3" s="27" customFormat="1" ht="24.75" customHeight="1" spans="3:3">
      <c r="C3" s="32" t="s">
        <v>1</v>
      </c>
    </row>
    <row r="4" s="28" customFormat="1" ht="42" customHeight="1" spans="1:3">
      <c r="A4" s="33" t="s">
        <v>2</v>
      </c>
      <c r="B4" s="34" t="s">
        <v>13</v>
      </c>
      <c r="C4" s="35" t="s">
        <v>102</v>
      </c>
    </row>
    <row r="5" s="28" customFormat="1" ht="33.75" customHeight="1" spans="1:3">
      <c r="A5" s="36"/>
      <c r="B5" s="37">
        <f>SUM(B6:B7)</f>
        <v>500</v>
      </c>
      <c r="C5" s="35">
        <f>SUM(C6:C7)</f>
        <v>500</v>
      </c>
    </row>
    <row r="6" s="27" customFormat="1" ht="33.75" customHeight="1" spans="1:3">
      <c r="A6" s="38" t="s">
        <v>24</v>
      </c>
      <c r="B6" s="37">
        <f>SUM(C6:C6)</f>
        <v>400</v>
      </c>
      <c r="C6" s="39">
        <v>400</v>
      </c>
    </row>
    <row r="7" s="27" customFormat="1" ht="33.75" customHeight="1" spans="1:3">
      <c r="A7" s="40" t="s">
        <v>25</v>
      </c>
      <c r="B7" s="37">
        <f>SUM(C7:C7)</f>
        <v>100</v>
      </c>
      <c r="C7" s="39">
        <v>100</v>
      </c>
    </row>
    <row r="8" s="28" customFormat="1" ht="14.25" spans="1:4">
      <c r="A8" s="27"/>
      <c r="B8" s="27"/>
      <c r="C8" s="27"/>
      <c r="D8" s="27"/>
    </row>
    <row r="9" s="29" customFormat="1" spans="1:4">
      <c r="A9" s="27"/>
      <c r="B9" s="27"/>
      <c r="C9" s="27"/>
      <c r="D9" s="27"/>
    </row>
    <row r="10" s="29" customFormat="1" spans="1:4">
      <c r="A10" s="27"/>
      <c r="B10" s="27"/>
      <c r="C10" s="27"/>
      <c r="D10" s="27"/>
    </row>
  </sheetData>
  <mergeCells count="2">
    <mergeCell ref="A2:C2"/>
    <mergeCell ref="A4:A5"/>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topLeftCell="A3" workbookViewId="0">
      <selection activeCell="C11" sqref="C11:C12"/>
    </sheetView>
  </sheetViews>
  <sheetFormatPr defaultColWidth="9" defaultRowHeight="14.25" outlineLevelCol="4"/>
  <cols>
    <col min="1" max="1" width="9.875" style="1" customWidth="1"/>
    <col min="2" max="2" width="9.125" style="1" customWidth="1"/>
    <col min="3" max="3" width="13.75" style="1" customWidth="1"/>
    <col min="4" max="4" width="28.5" style="1" customWidth="1"/>
    <col min="5" max="5" width="14.375" style="1" customWidth="1"/>
    <col min="6" max="16384" width="9" style="1"/>
  </cols>
  <sheetData>
    <row r="1" s="1" customFormat="1" ht="18" customHeight="1" spans="1:1">
      <c r="A1" s="3"/>
    </row>
    <row r="2" s="2" customFormat="1" ht="26.25" customHeight="1" spans="1:5">
      <c r="A2" s="17" t="s">
        <v>103</v>
      </c>
      <c r="B2" s="17"/>
      <c r="C2" s="17"/>
      <c r="D2" s="17"/>
      <c r="E2" s="17"/>
    </row>
    <row r="3" s="1" customFormat="1" ht="19.5" customHeight="1" spans="1:5">
      <c r="A3" s="5" t="s">
        <v>104</v>
      </c>
      <c r="B3" s="5"/>
      <c r="C3" s="5"/>
      <c r="D3" s="5"/>
      <c r="E3" s="5"/>
    </row>
    <row r="4" s="1" customFormat="1" ht="22" customHeight="1" spans="1:5">
      <c r="A4" s="6" t="s">
        <v>105</v>
      </c>
      <c r="B4" s="6" t="s">
        <v>106</v>
      </c>
      <c r="C4" s="6"/>
      <c r="D4" s="6"/>
      <c r="E4" s="6"/>
    </row>
    <row r="5" s="1" customFormat="1" ht="21" customHeight="1" spans="1:5">
      <c r="A5" s="7" t="s">
        <v>107</v>
      </c>
      <c r="B5" s="8"/>
      <c r="C5" s="6" t="s">
        <v>108</v>
      </c>
      <c r="D5" s="6" t="s">
        <v>109</v>
      </c>
      <c r="E5" s="6" t="s">
        <v>14</v>
      </c>
    </row>
    <row r="6" s="1" customFormat="1" ht="28" customHeight="1" spans="1:5">
      <c r="A6" s="18" t="s">
        <v>110</v>
      </c>
      <c r="B6" s="6" t="s">
        <v>111</v>
      </c>
      <c r="C6" s="6">
        <v>1100</v>
      </c>
      <c r="D6" s="6"/>
      <c r="E6" s="6"/>
    </row>
    <row r="7" s="1" customFormat="1" ht="187" customHeight="1" spans="1:5">
      <c r="A7" s="6" t="s">
        <v>112</v>
      </c>
      <c r="B7" s="19" t="s">
        <v>113</v>
      </c>
      <c r="C7" s="19"/>
      <c r="D7" s="19"/>
      <c r="E7" s="19"/>
    </row>
    <row r="8" s="1" customFormat="1" ht="21" customHeight="1" spans="1:5">
      <c r="A8" s="20" t="s">
        <v>114</v>
      </c>
      <c r="B8" s="6" t="s">
        <v>115</v>
      </c>
      <c r="C8" s="6" t="s">
        <v>116</v>
      </c>
      <c r="D8" s="6" t="s">
        <v>117</v>
      </c>
      <c r="E8" s="6" t="s">
        <v>118</v>
      </c>
    </row>
    <row r="9" s="1" customFormat="1" ht="27" customHeight="1" spans="1:5">
      <c r="A9" s="21"/>
      <c r="B9" s="6" t="s">
        <v>119</v>
      </c>
      <c r="C9" s="6" t="s">
        <v>120</v>
      </c>
      <c r="D9" s="22" t="s">
        <v>121</v>
      </c>
      <c r="E9" s="22" t="s">
        <v>122</v>
      </c>
    </row>
    <row r="10" s="1" customFormat="1" ht="18" customHeight="1" spans="1:5">
      <c r="A10" s="21"/>
      <c r="B10" s="6"/>
      <c r="C10" s="6"/>
      <c r="D10" s="23" t="s">
        <v>123</v>
      </c>
      <c r="E10" s="22">
        <v>1</v>
      </c>
    </row>
    <row r="11" s="1" customFormat="1" ht="30" customHeight="1" spans="1:5">
      <c r="A11" s="21"/>
      <c r="B11" s="6"/>
      <c r="C11" s="6" t="s">
        <v>124</v>
      </c>
      <c r="D11" s="24" t="s">
        <v>125</v>
      </c>
      <c r="E11" s="25" t="s">
        <v>126</v>
      </c>
    </row>
    <row r="12" s="1" customFormat="1" ht="16" customHeight="1" spans="1:5">
      <c r="A12" s="21"/>
      <c r="B12" s="6"/>
      <c r="C12" s="6"/>
      <c r="D12" s="24" t="s">
        <v>127</v>
      </c>
      <c r="E12" s="25">
        <v>0.8</v>
      </c>
    </row>
    <row r="13" s="1" customFormat="1" ht="18" customHeight="1" spans="1:5">
      <c r="A13" s="21"/>
      <c r="B13" s="6"/>
      <c r="C13" s="6" t="s">
        <v>128</v>
      </c>
      <c r="D13" s="24" t="s">
        <v>129</v>
      </c>
      <c r="E13" s="25" t="s">
        <v>130</v>
      </c>
    </row>
    <row r="14" s="1" customFormat="1" ht="18" customHeight="1" spans="1:5">
      <c r="A14" s="21"/>
      <c r="B14" s="6"/>
      <c r="C14" s="6"/>
      <c r="D14" s="24" t="s">
        <v>131</v>
      </c>
      <c r="E14" s="25">
        <v>1</v>
      </c>
    </row>
    <row r="15" s="1" customFormat="1" ht="18" customHeight="1" spans="1:5">
      <c r="A15" s="21"/>
      <c r="B15" s="6" t="s">
        <v>132</v>
      </c>
      <c r="C15" s="6" t="s">
        <v>133</v>
      </c>
      <c r="D15" s="24" t="s">
        <v>134</v>
      </c>
      <c r="E15" s="25" t="s">
        <v>135</v>
      </c>
    </row>
    <row r="16" s="1" customFormat="1" ht="18" customHeight="1" spans="1:5">
      <c r="A16" s="21"/>
      <c r="B16" s="6"/>
      <c r="C16" s="6"/>
      <c r="D16" s="24" t="s">
        <v>136</v>
      </c>
      <c r="E16" s="25" t="s">
        <v>137</v>
      </c>
    </row>
    <row r="17" s="1" customFormat="1" ht="35.25" customHeight="1" spans="1:5">
      <c r="A17" s="21"/>
      <c r="B17" s="6" t="s">
        <v>138</v>
      </c>
      <c r="C17" s="20" t="s">
        <v>139</v>
      </c>
      <c r="D17" s="24" t="s">
        <v>140</v>
      </c>
      <c r="E17" s="25" t="s">
        <v>135</v>
      </c>
    </row>
    <row r="18" s="1" customFormat="1" ht="21" customHeight="1" spans="1:5">
      <c r="A18" s="21"/>
      <c r="B18" s="6"/>
      <c r="C18" s="26"/>
      <c r="D18" s="24" t="s">
        <v>141</v>
      </c>
      <c r="E18" s="25" t="s">
        <v>142</v>
      </c>
    </row>
    <row r="19" s="1" customFormat="1" ht="21" customHeight="1" spans="1:5">
      <c r="A19" s="26"/>
      <c r="B19" s="6"/>
      <c r="C19" s="18" t="s">
        <v>143</v>
      </c>
      <c r="D19" s="24" t="s">
        <v>144</v>
      </c>
      <c r="E19" s="24" t="s">
        <v>145</v>
      </c>
    </row>
  </sheetData>
  <mergeCells count="16">
    <mergeCell ref="A2:E2"/>
    <mergeCell ref="A3:E3"/>
    <mergeCell ref="B4:E4"/>
    <mergeCell ref="A5:B5"/>
    <mergeCell ref="C6:E6"/>
    <mergeCell ref="B7:E7"/>
    <mergeCell ref="A8:A19"/>
    <mergeCell ref="B9:B12"/>
    <mergeCell ref="B13:B14"/>
    <mergeCell ref="B15:B16"/>
    <mergeCell ref="B17:B19"/>
    <mergeCell ref="C9:C10"/>
    <mergeCell ref="C11:C12"/>
    <mergeCell ref="C13:C14"/>
    <mergeCell ref="C15:C16"/>
    <mergeCell ref="C17:C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汇总表</vt:lpstr>
      <vt:lpstr>明细表</vt:lpstr>
      <vt:lpstr>医疗救助</vt:lpstr>
      <vt:lpstr>残疾人事业</vt:lpstr>
      <vt:lpstr>养老服务体系</vt:lpstr>
      <vt:lpstr>高龄老人津贴</vt:lpstr>
      <vt:lpstr>其他民政管理</vt:lpstr>
      <vt:lpstr>县市公益金</vt:lpstr>
      <vt:lpstr>绩效目标表1</vt:lpstr>
      <vt:lpstr>绩效目标表2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陈梓然</dc:creator>
  <cp:lastModifiedBy>有DD</cp:lastModifiedBy>
  <dcterms:created xsi:type="dcterms:W3CDTF">2021-06-24T17:29:00Z</dcterms:created>
  <dcterms:modified xsi:type="dcterms:W3CDTF">2024-06-24T02:20:13Z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1248FF1D08AF49F4BDEC21E0BDFF178A</vt:lpwstr>
  </property>
</Properties>
</file>